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SH SECTION\Biologist files\2019 Collection Year\2019 Annual Reports\"/>
    </mc:Choice>
  </mc:AlternateContent>
  <workbookProtection workbookAlgorithmName="SHA-512" workbookHashValue="2oqo9j4WdaOy/dC+MzFA2MMHhtAUVbhTxhdiNl6GLtLetSqeFN/rcljpU83SSUChJYRW3OpVJ80OY0IxnGskFg==" workbookSaltValue="k4dyxHSOD4u9XNjY92WKCw==" workbookSpinCount="100000" lockStructure="1"/>
  <bookViews>
    <workbookView xWindow="0" yWindow="0" windowWidth="19200" windowHeight="11592" activeTab="2"/>
  </bookViews>
  <sheets>
    <sheet name="Instructions" sheetId="2" r:id="rId1"/>
    <sheet name="Input and Output" sheetId="3" r:id="rId2"/>
    <sheet name="Appendix" sheetId="1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FQ1" i="1" l="1"/>
  <c r="FF1" i="1"/>
  <c r="EU1" i="1"/>
  <c r="FS53" i="1"/>
  <c r="FS98" i="1" s="1"/>
  <c r="FR53" i="1"/>
  <c r="FQ53" i="1"/>
  <c r="FQ98" i="1" s="1"/>
  <c r="FP53" i="1"/>
  <c r="FO53" i="1"/>
  <c r="FO98" i="1" s="1"/>
  <c r="FN53" i="1"/>
  <c r="FM53" i="1"/>
  <c r="FM75" i="1" s="1"/>
  <c r="FL53" i="1"/>
  <c r="FK53" i="1"/>
  <c r="FK98" i="1" s="1"/>
  <c r="FS51" i="1"/>
  <c r="FS73" i="1" s="1"/>
  <c r="FR51" i="1"/>
  <c r="FR73" i="1" s="1"/>
  <c r="FQ51" i="1"/>
  <c r="FQ73" i="1" s="1"/>
  <c r="FP51" i="1"/>
  <c r="FP73" i="1" s="1"/>
  <c r="FO51" i="1"/>
  <c r="FO73" i="1" s="1"/>
  <c r="FO118" i="1" s="1"/>
  <c r="FN51" i="1"/>
  <c r="FN73" i="1" s="1"/>
  <c r="FM51" i="1"/>
  <c r="FM73" i="1" s="1"/>
  <c r="FL51" i="1"/>
  <c r="FL73" i="1" s="1"/>
  <c r="FK51" i="1"/>
  <c r="FK73" i="1" s="1"/>
  <c r="FS50" i="1"/>
  <c r="FS72" i="1" s="1"/>
  <c r="FR50" i="1"/>
  <c r="FR72" i="1" s="1"/>
  <c r="FQ50" i="1"/>
  <c r="FQ72" i="1" s="1"/>
  <c r="FQ230" i="1" s="1"/>
  <c r="FP50" i="1"/>
  <c r="FP72" i="1" s="1"/>
  <c r="FO50" i="1"/>
  <c r="FO72" i="1" s="1"/>
  <c r="FN50" i="1"/>
  <c r="FN72" i="1" s="1"/>
  <c r="FM50" i="1"/>
  <c r="FM72" i="1" s="1"/>
  <c r="FL50" i="1"/>
  <c r="FL72" i="1" s="1"/>
  <c r="FK50" i="1"/>
  <c r="FK72" i="1" s="1"/>
  <c r="FS49" i="1"/>
  <c r="FS71" i="1" s="1"/>
  <c r="FS213" i="1" s="1"/>
  <c r="FR49" i="1"/>
  <c r="FR71" i="1" s="1"/>
  <c r="FQ49" i="1"/>
  <c r="FQ71" i="1" s="1"/>
  <c r="FP49" i="1"/>
  <c r="FP71" i="1" s="1"/>
  <c r="FO49" i="1"/>
  <c r="FO71" i="1" s="1"/>
  <c r="FN49" i="1"/>
  <c r="FN71" i="1" s="1"/>
  <c r="FM49" i="1"/>
  <c r="FM71" i="1" s="1"/>
  <c r="FL49" i="1"/>
  <c r="FL71" i="1" s="1"/>
  <c r="FK49" i="1"/>
  <c r="FK71" i="1" s="1"/>
  <c r="FK229" i="1" s="1"/>
  <c r="FS48" i="1"/>
  <c r="FS70" i="1" s="1"/>
  <c r="FR48" i="1"/>
  <c r="FR70" i="1" s="1"/>
  <c r="FQ48" i="1"/>
  <c r="FQ70" i="1" s="1"/>
  <c r="FP48" i="1"/>
  <c r="FP70" i="1" s="1"/>
  <c r="FO48" i="1"/>
  <c r="FO70" i="1" s="1"/>
  <c r="FN48" i="1"/>
  <c r="FN70" i="1" s="1"/>
  <c r="FM48" i="1"/>
  <c r="FM70" i="1" s="1"/>
  <c r="FM212" i="1" s="1"/>
  <c r="FL48" i="1"/>
  <c r="FL70" i="1" s="1"/>
  <c r="FK48" i="1"/>
  <c r="FK70" i="1" s="1"/>
  <c r="FS47" i="1"/>
  <c r="FS219" i="1" s="1"/>
  <c r="FR47" i="1"/>
  <c r="FQ47" i="1"/>
  <c r="FQ227" i="1" s="1"/>
  <c r="FP47" i="1"/>
  <c r="FP69" i="1" s="1"/>
  <c r="FO47" i="1"/>
  <c r="FO227" i="1" s="1"/>
  <c r="FN47" i="1"/>
  <c r="FM47" i="1"/>
  <c r="FM211" i="1" s="1"/>
  <c r="FL47" i="1"/>
  <c r="FL69" i="1" s="1"/>
  <c r="FK47" i="1"/>
  <c r="FK219" i="1" s="1"/>
  <c r="FS46" i="1"/>
  <c r="FS226" i="1" s="1"/>
  <c r="FR46" i="1"/>
  <c r="FQ46" i="1"/>
  <c r="FQ226" i="1" s="1"/>
  <c r="FP46" i="1"/>
  <c r="FO46" i="1"/>
  <c r="FO210" i="1" s="1"/>
  <c r="FN46" i="1"/>
  <c r="FM46" i="1"/>
  <c r="FM218" i="1" s="1"/>
  <c r="FL46" i="1"/>
  <c r="FK46" i="1"/>
  <c r="FK226" i="1" s="1"/>
  <c r="FS44" i="1"/>
  <c r="FS192" i="1" s="1"/>
  <c r="FR44" i="1"/>
  <c r="FQ44" i="1"/>
  <c r="FQ207" i="1" s="1"/>
  <c r="FP44" i="1"/>
  <c r="FP66" i="1" s="1"/>
  <c r="FO44" i="1"/>
  <c r="FO202" i="1" s="1"/>
  <c r="FN44" i="1"/>
  <c r="FM44" i="1"/>
  <c r="FM197" i="1" s="1"/>
  <c r="FL44" i="1"/>
  <c r="FK44" i="1"/>
  <c r="FK192" i="1" s="1"/>
  <c r="FS43" i="1"/>
  <c r="FS206" i="1" s="1"/>
  <c r="FR43" i="1"/>
  <c r="FQ43" i="1"/>
  <c r="FQ201" i="1" s="1"/>
  <c r="FP43" i="1"/>
  <c r="FO43" i="1"/>
  <c r="FO196" i="1" s="1"/>
  <c r="FN43" i="1"/>
  <c r="FN65" i="1" s="1"/>
  <c r="FM43" i="1"/>
  <c r="FM191" i="1" s="1"/>
  <c r="FL43" i="1"/>
  <c r="FK43" i="1"/>
  <c r="FK206" i="1" s="1"/>
  <c r="FS42" i="1"/>
  <c r="FS200" i="1" s="1"/>
  <c r="FR42" i="1"/>
  <c r="FQ42" i="1"/>
  <c r="FQ195" i="1" s="1"/>
  <c r="FP42" i="1"/>
  <c r="FO42" i="1"/>
  <c r="FO190" i="1" s="1"/>
  <c r="FN42" i="1"/>
  <c r="FM42" i="1"/>
  <c r="FM205" i="1" s="1"/>
  <c r="FL42" i="1"/>
  <c r="FK42" i="1"/>
  <c r="FK200" i="1" s="1"/>
  <c r="FS40" i="1"/>
  <c r="FS174" i="1" s="1"/>
  <c r="FR40" i="1"/>
  <c r="FR62" i="1" s="1"/>
  <c r="FQ40" i="1"/>
  <c r="FQ170" i="1" s="1"/>
  <c r="FP40" i="1"/>
  <c r="FO40" i="1"/>
  <c r="FO62" i="1" s="1"/>
  <c r="FN40" i="1"/>
  <c r="FN62" i="1" s="1"/>
  <c r="FM40" i="1"/>
  <c r="FM178" i="1" s="1"/>
  <c r="FL40" i="1"/>
  <c r="FK40" i="1"/>
  <c r="FK174" i="1" s="1"/>
  <c r="FS39" i="1"/>
  <c r="FS169" i="1" s="1"/>
  <c r="FR39" i="1"/>
  <c r="FQ39" i="1"/>
  <c r="FQ161" i="1" s="1"/>
  <c r="FP39" i="1"/>
  <c r="FO39" i="1"/>
  <c r="FO177" i="1" s="1"/>
  <c r="FN39" i="1"/>
  <c r="FM39" i="1"/>
  <c r="FM173" i="1" s="1"/>
  <c r="FL39" i="1"/>
  <c r="FK39" i="1"/>
  <c r="FK169" i="1" s="1"/>
  <c r="FS38" i="1"/>
  <c r="FS176" i="1" s="1"/>
  <c r="FR38" i="1"/>
  <c r="FQ38" i="1"/>
  <c r="FQ176" i="1" s="1"/>
  <c r="FP38" i="1"/>
  <c r="FO38" i="1"/>
  <c r="FO172" i="1" s="1"/>
  <c r="FN38" i="1"/>
  <c r="FM38" i="1"/>
  <c r="FM168" i="1" s="1"/>
  <c r="FL38" i="1"/>
  <c r="FK38" i="1"/>
  <c r="FK176" i="1" s="1"/>
  <c r="FS36" i="1"/>
  <c r="FS150" i="1" s="1"/>
  <c r="FR36" i="1"/>
  <c r="FQ36" i="1"/>
  <c r="FQ146" i="1" s="1"/>
  <c r="FP36" i="1"/>
  <c r="FO36" i="1"/>
  <c r="FO58" i="1" s="1"/>
  <c r="FN36" i="1"/>
  <c r="FM36" i="1"/>
  <c r="FM154" i="1" s="1"/>
  <c r="FL36" i="1"/>
  <c r="FK36" i="1"/>
  <c r="FK150" i="1" s="1"/>
  <c r="FS35" i="1"/>
  <c r="FS145" i="1" s="1"/>
  <c r="FR35" i="1"/>
  <c r="FQ35" i="1"/>
  <c r="FQ137" i="1" s="1"/>
  <c r="FP35" i="1"/>
  <c r="FO35" i="1"/>
  <c r="FO153" i="1" s="1"/>
  <c r="FN35" i="1"/>
  <c r="FM35" i="1"/>
  <c r="FM149" i="1" s="1"/>
  <c r="FL35" i="1"/>
  <c r="FK35" i="1"/>
  <c r="FK145" i="1" s="1"/>
  <c r="FS34" i="1"/>
  <c r="FS56" i="1" s="1"/>
  <c r="FR34" i="1"/>
  <c r="FQ34" i="1"/>
  <c r="FQ152" i="1" s="1"/>
  <c r="FP34" i="1"/>
  <c r="FO34" i="1"/>
  <c r="FO148" i="1" s="1"/>
  <c r="FN34" i="1"/>
  <c r="FM34" i="1"/>
  <c r="FM144" i="1" s="1"/>
  <c r="FL34" i="1"/>
  <c r="FK34" i="1"/>
  <c r="FK56" i="1" s="1"/>
  <c r="FI53" i="1"/>
  <c r="FI98" i="1" s="1"/>
  <c r="FH53" i="1"/>
  <c r="FG53" i="1"/>
  <c r="FF53" i="1"/>
  <c r="FF98" i="1" s="1"/>
  <c r="FE53" i="1"/>
  <c r="FE98" i="1" s="1"/>
  <c r="FD53" i="1"/>
  <c r="FC53" i="1"/>
  <c r="FB53" i="1"/>
  <c r="FB98" i="1" s="1"/>
  <c r="FA53" i="1"/>
  <c r="FA98" i="1" s="1"/>
  <c r="EZ53" i="1"/>
  <c r="FI51" i="1"/>
  <c r="FI73" i="1" s="1"/>
  <c r="FH51" i="1"/>
  <c r="FH73" i="1" s="1"/>
  <c r="FG51" i="1"/>
  <c r="FG73" i="1" s="1"/>
  <c r="FG118" i="1" s="1"/>
  <c r="FF51" i="1"/>
  <c r="FF73" i="1" s="1"/>
  <c r="FE51" i="1"/>
  <c r="FE73" i="1" s="1"/>
  <c r="FD51" i="1"/>
  <c r="FD73" i="1" s="1"/>
  <c r="FC51" i="1"/>
  <c r="FC73" i="1" s="1"/>
  <c r="FB51" i="1"/>
  <c r="FB73" i="1" s="1"/>
  <c r="FA51" i="1"/>
  <c r="FA73" i="1" s="1"/>
  <c r="EZ51" i="1"/>
  <c r="EZ73" i="1" s="1"/>
  <c r="FI50" i="1"/>
  <c r="FI72" i="1" s="1"/>
  <c r="FH50" i="1"/>
  <c r="FH72" i="1" s="1"/>
  <c r="FG50" i="1"/>
  <c r="FG72" i="1" s="1"/>
  <c r="FG214" i="1" s="1"/>
  <c r="FF50" i="1"/>
  <c r="FF72" i="1" s="1"/>
  <c r="FE50" i="1"/>
  <c r="FE72" i="1" s="1"/>
  <c r="FD50" i="1"/>
  <c r="FD72" i="1" s="1"/>
  <c r="FD214" i="1" s="1"/>
  <c r="FC50" i="1"/>
  <c r="FC72" i="1" s="1"/>
  <c r="FC230" i="1" s="1"/>
  <c r="FB50" i="1"/>
  <c r="FB72" i="1" s="1"/>
  <c r="FA50" i="1"/>
  <c r="FA72" i="1" s="1"/>
  <c r="EZ50" i="1"/>
  <c r="EZ72" i="1" s="1"/>
  <c r="EZ230" i="1" s="1"/>
  <c r="FI49" i="1"/>
  <c r="FI71" i="1" s="1"/>
  <c r="FI229" i="1" s="1"/>
  <c r="FH49" i="1"/>
  <c r="FH71" i="1" s="1"/>
  <c r="FG49" i="1"/>
  <c r="FG71" i="1" s="1"/>
  <c r="FF49" i="1"/>
  <c r="FF71" i="1" s="1"/>
  <c r="FF213" i="1" s="1"/>
  <c r="FE49" i="1"/>
  <c r="FE71" i="1" s="1"/>
  <c r="FE229" i="1" s="1"/>
  <c r="FD49" i="1"/>
  <c r="FD71" i="1" s="1"/>
  <c r="FC49" i="1"/>
  <c r="FC71" i="1" s="1"/>
  <c r="FB49" i="1"/>
  <c r="FB71" i="1" s="1"/>
  <c r="FB229" i="1" s="1"/>
  <c r="FA49" i="1"/>
  <c r="FA71" i="1" s="1"/>
  <c r="FA229" i="1" s="1"/>
  <c r="EZ49" i="1"/>
  <c r="EZ71" i="1" s="1"/>
  <c r="FI48" i="1"/>
  <c r="FI70" i="1" s="1"/>
  <c r="FH48" i="1"/>
  <c r="FH70" i="1" s="1"/>
  <c r="FH212" i="1" s="1"/>
  <c r="FG48" i="1"/>
  <c r="FG70" i="1" s="1"/>
  <c r="FG228" i="1" s="1"/>
  <c r="FF48" i="1"/>
  <c r="FF70" i="1" s="1"/>
  <c r="FE48" i="1"/>
  <c r="FE70" i="1" s="1"/>
  <c r="FD48" i="1"/>
  <c r="FD70" i="1" s="1"/>
  <c r="FD228" i="1" s="1"/>
  <c r="FC48" i="1"/>
  <c r="FC70" i="1" s="1"/>
  <c r="FC228" i="1" s="1"/>
  <c r="FB48" i="1"/>
  <c r="FB70" i="1" s="1"/>
  <c r="FA48" i="1"/>
  <c r="FA70" i="1" s="1"/>
  <c r="EZ48" i="1"/>
  <c r="EZ70" i="1" s="1"/>
  <c r="EZ212" i="1" s="1"/>
  <c r="FI47" i="1"/>
  <c r="FI227" i="1" s="1"/>
  <c r="FH47" i="1"/>
  <c r="FH69" i="1" s="1"/>
  <c r="FG47" i="1"/>
  <c r="FG69" i="1" s="1"/>
  <c r="FG114" i="1" s="1"/>
  <c r="FF47" i="1"/>
  <c r="FF227" i="1" s="1"/>
  <c r="FE47" i="1"/>
  <c r="FE227" i="1" s="1"/>
  <c r="FD47" i="1"/>
  <c r="FC47" i="1"/>
  <c r="FC219" i="1" s="1"/>
  <c r="FB47" i="1"/>
  <c r="FB211" i="1" s="1"/>
  <c r="FA47" i="1"/>
  <c r="FA227" i="1" s="1"/>
  <c r="EZ47" i="1"/>
  <c r="FI46" i="1"/>
  <c r="FI68" i="1" s="1"/>
  <c r="FI113" i="1" s="1"/>
  <c r="FH46" i="1"/>
  <c r="FH226" i="1" s="1"/>
  <c r="FG46" i="1"/>
  <c r="FG226" i="1" s="1"/>
  <c r="FF46" i="1"/>
  <c r="FE46" i="1"/>
  <c r="FE218" i="1" s="1"/>
  <c r="FD46" i="1"/>
  <c r="FD210" i="1" s="1"/>
  <c r="FC46" i="1"/>
  <c r="FC226" i="1" s="1"/>
  <c r="FB46" i="1"/>
  <c r="FA46" i="1"/>
  <c r="FA68" i="1" s="1"/>
  <c r="FA113" i="1" s="1"/>
  <c r="EZ46" i="1"/>
  <c r="EZ226" i="1" s="1"/>
  <c r="FI44" i="1"/>
  <c r="FI207" i="1" s="1"/>
  <c r="FH44" i="1"/>
  <c r="FG44" i="1"/>
  <c r="FG202" i="1" s="1"/>
  <c r="FF44" i="1"/>
  <c r="FF207" i="1" s="1"/>
  <c r="FE44" i="1"/>
  <c r="FE207" i="1" s="1"/>
  <c r="FD44" i="1"/>
  <c r="FC44" i="1"/>
  <c r="FC192" i="1" s="1"/>
  <c r="FB44" i="1"/>
  <c r="FB197" i="1" s="1"/>
  <c r="FA44" i="1"/>
  <c r="FA207" i="1" s="1"/>
  <c r="EZ44" i="1"/>
  <c r="FI43" i="1"/>
  <c r="FI201" i="1" s="1"/>
  <c r="FH43" i="1"/>
  <c r="FH206" i="1" s="1"/>
  <c r="FG43" i="1"/>
  <c r="FG206" i="1" s="1"/>
  <c r="FF43" i="1"/>
  <c r="FE43" i="1"/>
  <c r="FE191" i="1" s="1"/>
  <c r="FD43" i="1"/>
  <c r="FD196" i="1" s="1"/>
  <c r="FC43" i="1"/>
  <c r="FC206" i="1" s="1"/>
  <c r="FB43" i="1"/>
  <c r="FA43" i="1"/>
  <c r="FA201" i="1" s="1"/>
  <c r="EZ43" i="1"/>
  <c r="EZ206" i="1" s="1"/>
  <c r="FI42" i="1"/>
  <c r="FI205" i="1" s="1"/>
  <c r="FH42" i="1"/>
  <c r="FG42" i="1"/>
  <c r="FG190" i="1" s="1"/>
  <c r="FF42" i="1"/>
  <c r="FF195" i="1" s="1"/>
  <c r="FE42" i="1"/>
  <c r="FE205" i="1" s="1"/>
  <c r="FD42" i="1"/>
  <c r="FC42" i="1"/>
  <c r="FC200" i="1" s="1"/>
  <c r="FB42" i="1"/>
  <c r="FB205" i="1" s="1"/>
  <c r="FA42" i="1"/>
  <c r="FA205" i="1" s="1"/>
  <c r="EZ42" i="1"/>
  <c r="FI40" i="1"/>
  <c r="FI174" i="1" s="1"/>
  <c r="FH40" i="1"/>
  <c r="FH174" i="1" s="1"/>
  <c r="FG40" i="1"/>
  <c r="FG174" i="1" s="1"/>
  <c r="FF40" i="1"/>
  <c r="FF174" i="1" s="1"/>
  <c r="FE40" i="1"/>
  <c r="FE174" i="1" s="1"/>
  <c r="FD40" i="1"/>
  <c r="FC40" i="1"/>
  <c r="FC174" i="1" s="1"/>
  <c r="FB40" i="1"/>
  <c r="FB174" i="1" s="1"/>
  <c r="FA40" i="1"/>
  <c r="FA174" i="1" s="1"/>
  <c r="EZ40" i="1"/>
  <c r="EZ174" i="1" s="1"/>
  <c r="FI39" i="1"/>
  <c r="FI161" i="1" s="1"/>
  <c r="FH39" i="1"/>
  <c r="FG39" i="1"/>
  <c r="FG177" i="1" s="1"/>
  <c r="FF39" i="1"/>
  <c r="FF161" i="1" s="1"/>
  <c r="FE39" i="1"/>
  <c r="FE173" i="1" s="1"/>
  <c r="FD39" i="1"/>
  <c r="FC39" i="1"/>
  <c r="FC169" i="1" s="1"/>
  <c r="FB39" i="1"/>
  <c r="FB173" i="1" s="1"/>
  <c r="FA39" i="1"/>
  <c r="FA161" i="1" s="1"/>
  <c r="EZ39" i="1"/>
  <c r="FI38" i="1"/>
  <c r="FI172" i="1" s="1"/>
  <c r="FH38" i="1"/>
  <c r="FG38" i="1"/>
  <c r="FG172" i="1" s="1"/>
  <c r="FF38" i="1"/>
  <c r="FF172" i="1" s="1"/>
  <c r="FE38" i="1"/>
  <c r="FE172" i="1" s="1"/>
  <c r="FD38" i="1"/>
  <c r="FD172" i="1" s="1"/>
  <c r="FC38" i="1"/>
  <c r="FC172" i="1" s="1"/>
  <c r="FB38" i="1"/>
  <c r="FB172" i="1" s="1"/>
  <c r="FA38" i="1"/>
  <c r="FA172" i="1" s="1"/>
  <c r="EZ38" i="1"/>
  <c r="FI36" i="1"/>
  <c r="FI150" i="1" s="1"/>
  <c r="FH36" i="1"/>
  <c r="FG36" i="1"/>
  <c r="FF36" i="1"/>
  <c r="FF150" i="1" s="1"/>
  <c r="FE36" i="1"/>
  <c r="FE150" i="1" s="1"/>
  <c r="FD36" i="1"/>
  <c r="FC36" i="1"/>
  <c r="FC150" i="1" s="1"/>
  <c r="FB36" i="1"/>
  <c r="FB150" i="1" s="1"/>
  <c r="FA36" i="1"/>
  <c r="FA150" i="1" s="1"/>
  <c r="EZ36" i="1"/>
  <c r="FI35" i="1"/>
  <c r="FI137" i="1" s="1"/>
  <c r="FH35" i="1"/>
  <c r="FH145" i="1" s="1"/>
  <c r="FG35" i="1"/>
  <c r="FG153" i="1" s="1"/>
  <c r="FF35" i="1"/>
  <c r="FE35" i="1"/>
  <c r="FE149" i="1" s="1"/>
  <c r="FD35" i="1"/>
  <c r="FD153" i="1" s="1"/>
  <c r="FC35" i="1"/>
  <c r="FC153" i="1" s="1"/>
  <c r="FB35" i="1"/>
  <c r="FA35" i="1"/>
  <c r="FA137" i="1" s="1"/>
  <c r="EZ35" i="1"/>
  <c r="EZ145" i="1" s="1"/>
  <c r="FI34" i="1"/>
  <c r="FI148" i="1" s="1"/>
  <c r="FH34" i="1"/>
  <c r="FG34" i="1"/>
  <c r="FG148" i="1" s="1"/>
  <c r="FF34" i="1"/>
  <c r="FF148" i="1" s="1"/>
  <c r="FE34" i="1"/>
  <c r="FE148" i="1" s="1"/>
  <c r="FD34" i="1"/>
  <c r="FC34" i="1"/>
  <c r="FB34" i="1"/>
  <c r="FB148" i="1" s="1"/>
  <c r="FA34" i="1"/>
  <c r="FA148" i="1" s="1"/>
  <c r="EZ34" i="1"/>
  <c r="EX53" i="1"/>
  <c r="EX98" i="1" s="1"/>
  <c r="EW53" i="1"/>
  <c r="EW98" i="1" s="1"/>
  <c r="EV53" i="1"/>
  <c r="EV98" i="1" s="1"/>
  <c r="EU53" i="1"/>
  <c r="EU98" i="1" s="1"/>
  <c r="ET53" i="1"/>
  <c r="ET98" i="1" s="1"/>
  <c r="ES53" i="1"/>
  <c r="ES98" i="1" s="1"/>
  <c r="ER53" i="1"/>
  <c r="ER98" i="1" s="1"/>
  <c r="EQ53" i="1"/>
  <c r="EQ98" i="1" s="1"/>
  <c r="EP53" i="1"/>
  <c r="EP98" i="1" s="1"/>
  <c r="EX51" i="1"/>
  <c r="EX73" i="1" s="1"/>
  <c r="EW51" i="1"/>
  <c r="EW73" i="1" s="1"/>
  <c r="EV51" i="1"/>
  <c r="EV73" i="1" s="1"/>
  <c r="EU51" i="1"/>
  <c r="EU73" i="1" s="1"/>
  <c r="ET51" i="1"/>
  <c r="ET73" i="1" s="1"/>
  <c r="ES51" i="1"/>
  <c r="ES73" i="1" s="1"/>
  <c r="ER51" i="1"/>
  <c r="ER73" i="1" s="1"/>
  <c r="EQ51" i="1"/>
  <c r="EQ73" i="1" s="1"/>
  <c r="EP51" i="1"/>
  <c r="EP73" i="1" s="1"/>
  <c r="EX50" i="1"/>
  <c r="EX72" i="1" s="1"/>
  <c r="EW50" i="1"/>
  <c r="EW72" i="1" s="1"/>
  <c r="EV50" i="1"/>
  <c r="EV72" i="1" s="1"/>
  <c r="EU50" i="1"/>
  <c r="EU72" i="1" s="1"/>
  <c r="ET50" i="1"/>
  <c r="ET72" i="1" s="1"/>
  <c r="ES50" i="1"/>
  <c r="ES72" i="1" s="1"/>
  <c r="ER50" i="1"/>
  <c r="ER72" i="1" s="1"/>
  <c r="EQ50" i="1"/>
  <c r="EQ72" i="1" s="1"/>
  <c r="EP50" i="1"/>
  <c r="EP72" i="1" s="1"/>
  <c r="EX49" i="1"/>
  <c r="EX71" i="1" s="1"/>
  <c r="EW49" i="1"/>
  <c r="EW71" i="1" s="1"/>
  <c r="EV49" i="1"/>
  <c r="EV71" i="1" s="1"/>
  <c r="EU49" i="1"/>
  <c r="EU71" i="1" s="1"/>
  <c r="ET49" i="1"/>
  <c r="ET71" i="1" s="1"/>
  <c r="ES49" i="1"/>
  <c r="ES71" i="1" s="1"/>
  <c r="ER49" i="1"/>
  <c r="ER71" i="1" s="1"/>
  <c r="EQ49" i="1"/>
  <c r="EQ71" i="1" s="1"/>
  <c r="EP49" i="1"/>
  <c r="EP71" i="1" s="1"/>
  <c r="EX48" i="1"/>
  <c r="EX70" i="1" s="1"/>
  <c r="EW48" i="1"/>
  <c r="EW70" i="1" s="1"/>
  <c r="EV48" i="1"/>
  <c r="EV70" i="1" s="1"/>
  <c r="EU48" i="1"/>
  <c r="EU70" i="1" s="1"/>
  <c r="ET48" i="1"/>
  <c r="ET70" i="1" s="1"/>
  <c r="ES48" i="1"/>
  <c r="ES70" i="1" s="1"/>
  <c r="ER48" i="1"/>
  <c r="ER70" i="1" s="1"/>
  <c r="EQ48" i="1"/>
  <c r="EQ70" i="1" s="1"/>
  <c r="EP48" i="1"/>
  <c r="EP70" i="1" s="1"/>
  <c r="EX47" i="1"/>
  <c r="EX227" i="1" s="1"/>
  <c r="EW47" i="1"/>
  <c r="EW211" i="1" s="1"/>
  <c r="EV47" i="1"/>
  <c r="EV211" i="1" s="1"/>
  <c r="EU47" i="1"/>
  <c r="EU219" i="1" s="1"/>
  <c r="ET47" i="1"/>
  <c r="ET227" i="1" s="1"/>
  <c r="ES47" i="1"/>
  <c r="ES211" i="1" s="1"/>
  <c r="ER47" i="1"/>
  <c r="ER211" i="1" s="1"/>
  <c r="EQ47" i="1"/>
  <c r="EQ219" i="1" s="1"/>
  <c r="EP47" i="1"/>
  <c r="EP227" i="1" s="1"/>
  <c r="EX46" i="1"/>
  <c r="EX210" i="1" s="1"/>
  <c r="EW46" i="1"/>
  <c r="EW210" i="1" s="1"/>
  <c r="EV46" i="1"/>
  <c r="EV218" i="1" s="1"/>
  <c r="EU46" i="1"/>
  <c r="EU226" i="1" s="1"/>
  <c r="ET46" i="1"/>
  <c r="ET210" i="1" s="1"/>
  <c r="ES46" i="1"/>
  <c r="ES210" i="1" s="1"/>
  <c r="ER46" i="1"/>
  <c r="ER218" i="1" s="1"/>
  <c r="EQ46" i="1"/>
  <c r="EQ226" i="1" s="1"/>
  <c r="EP46" i="1"/>
  <c r="EP210" i="1" s="1"/>
  <c r="EX44" i="1"/>
  <c r="EX207" i="1" s="1"/>
  <c r="EW44" i="1"/>
  <c r="EW202" i="1" s="1"/>
  <c r="EV44" i="1"/>
  <c r="EV197" i="1" s="1"/>
  <c r="EU44" i="1"/>
  <c r="EU192" i="1" s="1"/>
  <c r="ET44" i="1"/>
  <c r="ET207" i="1" s="1"/>
  <c r="ES44" i="1"/>
  <c r="ES202" i="1" s="1"/>
  <c r="ER44" i="1"/>
  <c r="ER197" i="1" s="1"/>
  <c r="EQ44" i="1"/>
  <c r="EQ192" i="1" s="1"/>
  <c r="EP44" i="1"/>
  <c r="EP207" i="1" s="1"/>
  <c r="EX43" i="1"/>
  <c r="EX201" i="1" s="1"/>
  <c r="EW43" i="1"/>
  <c r="EW196" i="1" s="1"/>
  <c r="EV43" i="1"/>
  <c r="EV191" i="1" s="1"/>
  <c r="EU43" i="1"/>
  <c r="EU206" i="1" s="1"/>
  <c r="ET43" i="1"/>
  <c r="ET201" i="1" s="1"/>
  <c r="ES43" i="1"/>
  <c r="ES196" i="1" s="1"/>
  <c r="ER43" i="1"/>
  <c r="ER191" i="1" s="1"/>
  <c r="EQ43" i="1"/>
  <c r="EQ206" i="1" s="1"/>
  <c r="EP43" i="1"/>
  <c r="EP201" i="1" s="1"/>
  <c r="EX42" i="1"/>
  <c r="EX195" i="1" s="1"/>
  <c r="EW42" i="1"/>
  <c r="EW190" i="1" s="1"/>
  <c r="EV42" i="1"/>
  <c r="EV205" i="1" s="1"/>
  <c r="EU42" i="1"/>
  <c r="EU200" i="1" s="1"/>
  <c r="ET42" i="1"/>
  <c r="ET195" i="1" s="1"/>
  <c r="ES42" i="1"/>
  <c r="ES190" i="1" s="1"/>
  <c r="ER42" i="1"/>
  <c r="ER205" i="1" s="1"/>
  <c r="EQ42" i="1"/>
  <c r="EQ200" i="1" s="1"/>
  <c r="EP42" i="1"/>
  <c r="EP195" i="1" s="1"/>
  <c r="EX40" i="1"/>
  <c r="EX170" i="1" s="1"/>
  <c r="EW40" i="1"/>
  <c r="EW178" i="1" s="1"/>
  <c r="EV40" i="1"/>
  <c r="EV178" i="1" s="1"/>
  <c r="EU40" i="1"/>
  <c r="EU174" i="1" s="1"/>
  <c r="ET40" i="1"/>
  <c r="ET170" i="1" s="1"/>
  <c r="ES40" i="1"/>
  <c r="ES178" i="1" s="1"/>
  <c r="ER40" i="1"/>
  <c r="ER178" i="1" s="1"/>
  <c r="EQ40" i="1"/>
  <c r="EQ174" i="1" s="1"/>
  <c r="EP40" i="1"/>
  <c r="EP170" i="1" s="1"/>
  <c r="EX39" i="1"/>
  <c r="EX161" i="1" s="1"/>
  <c r="EW39" i="1"/>
  <c r="EW177" i="1" s="1"/>
  <c r="EV39" i="1"/>
  <c r="EV173" i="1" s="1"/>
  <c r="EU39" i="1"/>
  <c r="EU169" i="1" s="1"/>
  <c r="ET39" i="1"/>
  <c r="ET161" i="1" s="1"/>
  <c r="ES39" i="1"/>
  <c r="ES177" i="1" s="1"/>
  <c r="ER39" i="1"/>
  <c r="ER173" i="1" s="1"/>
  <c r="EQ39" i="1"/>
  <c r="EQ169" i="1" s="1"/>
  <c r="EP39" i="1"/>
  <c r="EP161" i="1" s="1"/>
  <c r="EX38" i="1"/>
  <c r="EX176" i="1" s="1"/>
  <c r="EW38" i="1"/>
  <c r="EW172" i="1" s="1"/>
  <c r="EV38" i="1"/>
  <c r="EV168" i="1" s="1"/>
  <c r="EU38" i="1"/>
  <c r="EU176" i="1" s="1"/>
  <c r="ET38" i="1"/>
  <c r="ET176" i="1" s="1"/>
  <c r="ES38" i="1"/>
  <c r="ES172" i="1" s="1"/>
  <c r="ER38" i="1"/>
  <c r="ER168" i="1" s="1"/>
  <c r="EQ38" i="1"/>
  <c r="EQ176" i="1" s="1"/>
  <c r="EP38" i="1"/>
  <c r="EP176" i="1" s="1"/>
  <c r="EX36" i="1"/>
  <c r="EX146" i="1" s="1"/>
  <c r="EW36" i="1"/>
  <c r="EW154" i="1" s="1"/>
  <c r="EV36" i="1"/>
  <c r="EV154" i="1" s="1"/>
  <c r="EU36" i="1"/>
  <c r="EU150" i="1" s="1"/>
  <c r="ET36" i="1"/>
  <c r="ET146" i="1" s="1"/>
  <c r="ES36" i="1"/>
  <c r="ES154" i="1" s="1"/>
  <c r="ER36" i="1"/>
  <c r="ER154" i="1" s="1"/>
  <c r="EQ36" i="1"/>
  <c r="EQ150" i="1" s="1"/>
  <c r="EP36" i="1"/>
  <c r="EP146" i="1" s="1"/>
  <c r="EX35" i="1"/>
  <c r="EX137" i="1" s="1"/>
  <c r="EW35" i="1"/>
  <c r="EW153" i="1" s="1"/>
  <c r="EV35" i="1"/>
  <c r="EV149" i="1" s="1"/>
  <c r="EU35" i="1"/>
  <c r="EU145" i="1" s="1"/>
  <c r="ET35" i="1"/>
  <c r="ET137" i="1" s="1"/>
  <c r="ES35" i="1"/>
  <c r="ES153" i="1" s="1"/>
  <c r="ER35" i="1"/>
  <c r="ER149" i="1" s="1"/>
  <c r="EQ35" i="1"/>
  <c r="EQ145" i="1" s="1"/>
  <c r="EP35" i="1"/>
  <c r="EP137" i="1" s="1"/>
  <c r="EX34" i="1"/>
  <c r="EX152" i="1" s="1"/>
  <c r="EW34" i="1"/>
  <c r="EW148" i="1" s="1"/>
  <c r="EV34" i="1"/>
  <c r="EV144" i="1" s="1"/>
  <c r="EU34" i="1"/>
  <c r="EU152" i="1" s="1"/>
  <c r="ET34" i="1"/>
  <c r="ET152" i="1" s="1"/>
  <c r="ES34" i="1"/>
  <c r="ES148" i="1" s="1"/>
  <c r="ER34" i="1"/>
  <c r="ER144" i="1" s="1"/>
  <c r="EQ34" i="1"/>
  <c r="EQ152" i="1" s="1"/>
  <c r="EP34" i="1"/>
  <c r="EP152" i="1" s="1"/>
  <c r="EM35" i="1"/>
  <c r="EM137" i="1" s="1"/>
  <c r="EO53" i="1"/>
  <c r="EO98" i="1" s="1"/>
  <c r="EO51" i="1"/>
  <c r="EO73" i="1" s="1"/>
  <c r="EO50" i="1"/>
  <c r="EO72" i="1" s="1"/>
  <c r="EO49" i="1"/>
  <c r="EO71" i="1" s="1"/>
  <c r="EO48" i="1"/>
  <c r="EO70" i="1" s="1"/>
  <c r="EO47" i="1"/>
  <c r="EO227" i="1" s="1"/>
  <c r="EO46" i="1"/>
  <c r="EO210" i="1" s="1"/>
  <c r="EO44" i="1"/>
  <c r="EO207" i="1" s="1"/>
  <c r="EO43" i="1"/>
  <c r="EO201" i="1" s="1"/>
  <c r="EO42" i="1"/>
  <c r="EO195" i="1" s="1"/>
  <c r="EO40" i="1"/>
  <c r="EO170" i="1" s="1"/>
  <c r="EO39" i="1"/>
  <c r="EO161" i="1" s="1"/>
  <c r="EO38" i="1"/>
  <c r="EO176" i="1" s="1"/>
  <c r="EO36" i="1"/>
  <c r="EO146" i="1" s="1"/>
  <c r="EO35" i="1"/>
  <c r="EO137" i="1" s="1"/>
  <c r="EO34" i="1"/>
  <c r="EO152" i="1" s="1"/>
  <c r="EM53" i="1"/>
  <c r="EM98" i="1" s="1"/>
  <c r="EM51" i="1"/>
  <c r="EM73" i="1" s="1"/>
  <c r="EM50" i="1"/>
  <c r="EM72" i="1" s="1"/>
  <c r="EM49" i="1"/>
  <c r="EM71" i="1" s="1"/>
  <c r="EM48" i="1"/>
  <c r="EM70" i="1" s="1"/>
  <c r="EM47" i="1"/>
  <c r="EM227" i="1" s="1"/>
  <c r="EM46" i="1"/>
  <c r="EM210" i="1" s="1"/>
  <c r="EM44" i="1"/>
  <c r="EM207" i="1" s="1"/>
  <c r="EM43" i="1"/>
  <c r="EM201" i="1" s="1"/>
  <c r="EM42" i="1"/>
  <c r="EM195" i="1" s="1"/>
  <c r="EM40" i="1"/>
  <c r="EM170" i="1" s="1"/>
  <c r="EM39" i="1"/>
  <c r="EM161" i="1" s="1"/>
  <c r="EM38" i="1"/>
  <c r="EM176" i="1" s="1"/>
  <c r="EM36" i="1"/>
  <c r="EM146" i="1" s="1"/>
  <c r="EM34" i="1"/>
  <c r="EM152" i="1" s="1"/>
  <c r="DX51" i="1"/>
  <c r="DX73" i="1" s="1"/>
  <c r="X51" i="1"/>
  <c r="X73" i="1" s="1"/>
  <c r="X95" i="1" s="1"/>
  <c r="B51" i="1"/>
  <c r="S42" i="1"/>
  <c r="S185" i="1" s="1"/>
  <c r="Q42" i="1"/>
  <c r="Q64" i="1" s="1"/>
  <c r="Q109" i="1" s="1"/>
  <c r="CC51" i="1"/>
  <c r="CC73" i="1" s="1"/>
  <c r="CC95" i="1" s="1"/>
  <c r="CC48" i="1"/>
  <c r="CC70" i="1" s="1"/>
  <c r="CN47" i="1"/>
  <c r="CN69" i="1" s="1"/>
  <c r="CN46" i="1"/>
  <c r="CN68" i="1" s="1"/>
  <c r="P50" i="1"/>
  <c r="P72" i="1" s="1"/>
  <c r="P230" i="1" s="1"/>
  <c r="CJ47" i="1"/>
  <c r="CJ219" i="1" s="1"/>
  <c r="BP50" i="1"/>
  <c r="BP72" i="1" s="1"/>
  <c r="BP94" i="1" s="1"/>
  <c r="AT50" i="1"/>
  <c r="AT72" i="1" s="1"/>
  <c r="K47" i="1"/>
  <c r="K227" i="1" s="1"/>
  <c r="CI47" i="1"/>
  <c r="CI219" i="1" s="1"/>
  <c r="CI46" i="1"/>
  <c r="CI218" i="1" s="1"/>
  <c r="CI43" i="1"/>
  <c r="CI65" i="1" s="1"/>
  <c r="CN43" i="1"/>
  <c r="CN65" i="1" s="1"/>
  <c r="EL44" i="1"/>
  <c r="EL182" i="1" s="1"/>
  <c r="EK44" i="1"/>
  <c r="EK207" i="1" s="1"/>
  <c r="EJ44" i="1"/>
  <c r="EJ66" i="1" s="1"/>
  <c r="EI44" i="1"/>
  <c r="EI197" i="1" s="1"/>
  <c r="EH44" i="1"/>
  <c r="EH66" i="1" s="1"/>
  <c r="EG44" i="1"/>
  <c r="EG197" i="1" s="1"/>
  <c r="EF44" i="1"/>
  <c r="EF187" i="1" s="1"/>
  <c r="EE44" i="1"/>
  <c r="EE182" i="1" s="1"/>
  <c r="ED44" i="1"/>
  <c r="ED207" i="1" s="1"/>
  <c r="EB44" i="1"/>
  <c r="EB207" i="1" s="1"/>
  <c r="EA44" i="1"/>
  <c r="EA207" i="1" s="1"/>
  <c r="DZ44" i="1"/>
  <c r="DZ182" i="1" s="1"/>
  <c r="DY44" i="1"/>
  <c r="DY202" i="1" s="1"/>
  <c r="DX44" i="1"/>
  <c r="DX202" i="1" s="1"/>
  <c r="DW44" i="1"/>
  <c r="DW187" i="1" s="1"/>
  <c r="DV44" i="1"/>
  <c r="DV66" i="1" s="1"/>
  <c r="DV111" i="1" s="1"/>
  <c r="DU44" i="1"/>
  <c r="DU187" i="1" s="1"/>
  <c r="DS44" i="1"/>
  <c r="DS66" i="1" s="1"/>
  <c r="DQ44" i="1"/>
  <c r="DQ182" i="1" s="1"/>
  <c r="DP44" i="1"/>
  <c r="DP207" i="1" s="1"/>
  <c r="DO44" i="1"/>
  <c r="DO66" i="1" s="1"/>
  <c r="DN44" i="1"/>
  <c r="DN192" i="1" s="1"/>
  <c r="DM44" i="1"/>
  <c r="DM207" i="1" s="1"/>
  <c r="DL44" i="1"/>
  <c r="DL207" i="1" s="1"/>
  <c r="DK44" i="1"/>
  <c r="DK66" i="1" s="1"/>
  <c r="DJ44" i="1"/>
  <c r="DJ207" i="1" s="1"/>
  <c r="DI44" i="1"/>
  <c r="DI66" i="1" s="1"/>
  <c r="DI111" i="1" s="1"/>
  <c r="DH44" i="1"/>
  <c r="DH182" i="1" s="1"/>
  <c r="DF44" i="1"/>
  <c r="DF202" i="1" s="1"/>
  <c r="DE44" i="1"/>
  <c r="DE187" i="1" s="1"/>
  <c r="DD44" i="1"/>
  <c r="DD207" i="1" s="1"/>
  <c r="DC44" i="1"/>
  <c r="DC66" i="1" s="1"/>
  <c r="DB44" i="1"/>
  <c r="DB66" i="1" s="1"/>
  <c r="DA44" i="1"/>
  <c r="DA207" i="1" s="1"/>
  <c r="CZ44" i="1"/>
  <c r="CZ182" i="1" s="1"/>
  <c r="CY44" i="1"/>
  <c r="CY192" i="1" s="1"/>
  <c r="CX44" i="1"/>
  <c r="CX207" i="1" s="1"/>
  <c r="CW44" i="1"/>
  <c r="CW66" i="1" s="1"/>
  <c r="CU44" i="1"/>
  <c r="CU66" i="1" s="1"/>
  <c r="CT44" i="1"/>
  <c r="CT207" i="1" s="1"/>
  <c r="CS44" i="1"/>
  <c r="CS207" i="1" s="1"/>
  <c r="CR44" i="1"/>
  <c r="CR197" i="1" s="1"/>
  <c r="CQ44" i="1"/>
  <c r="CQ207" i="1" s="1"/>
  <c r="CP44" i="1"/>
  <c r="CP182" i="1" s="1"/>
  <c r="CO44" i="1"/>
  <c r="CO66" i="1" s="1"/>
  <c r="CO88" i="1" s="1"/>
  <c r="CN44" i="1"/>
  <c r="CN187" i="1" s="1"/>
  <c r="CM44" i="1"/>
  <c r="CM207" i="1" s="1"/>
  <c r="CL44" i="1"/>
  <c r="CL66" i="1" s="1"/>
  <c r="CJ44" i="1"/>
  <c r="CJ207" i="1" s="1"/>
  <c r="CI44" i="1"/>
  <c r="CI192" i="1" s="1"/>
  <c r="CH44" i="1"/>
  <c r="CH66" i="1" s="1"/>
  <c r="CG44" i="1"/>
  <c r="CG207" i="1" s="1"/>
  <c r="CF44" i="1"/>
  <c r="CF66" i="1" s="1"/>
  <c r="CE44" i="1"/>
  <c r="CE187" i="1" s="1"/>
  <c r="CD44" i="1"/>
  <c r="CD192" i="1" s="1"/>
  <c r="CC44" i="1"/>
  <c r="CC202" i="1" s="1"/>
  <c r="CB44" i="1"/>
  <c r="CB207" i="1" s="1"/>
  <c r="CA44" i="1"/>
  <c r="CA202" i="1" s="1"/>
  <c r="BY44" i="1"/>
  <c r="BY202" i="1" s="1"/>
  <c r="BX44" i="1"/>
  <c r="BX202" i="1" s="1"/>
  <c r="BW44" i="1"/>
  <c r="BW66" i="1" s="1"/>
  <c r="BV44" i="1"/>
  <c r="BV202" i="1" s="1"/>
  <c r="BU44" i="1"/>
  <c r="BU66" i="1" s="1"/>
  <c r="BT44" i="1"/>
  <c r="BT202" i="1" s="1"/>
  <c r="BS44" i="1"/>
  <c r="BS66" i="1" s="1"/>
  <c r="BR44" i="1"/>
  <c r="BR202" i="1" s="1"/>
  <c r="BQ44" i="1"/>
  <c r="BQ182" i="1" s="1"/>
  <c r="BP44" i="1"/>
  <c r="BP202" i="1" s="1"/>
  <c r="BN44" i="1"/>
  <c r="BN197" i="1" s="1"/>
  <c r="BM44" i="1"/>
  <c r="BM202" i="1" s="1"/>
  <c r="BL44" i="1"/>
  <c r="BL197" i="1" s="1"/>
  <c r="BK44" i="1"/>
  <c r="BK202" i="1" s="1"/>
  <c r="BJ44" i="1"/>
  <c r="BJ192" i="1" s="1"/>
  <c r="BI44" i="1"/>
  <c r="BI202" i="1" s="1"/>
  <c r="BH44" i="1"/>
  <c r="BH202" i="1" s="1"/>
  <c r="BG44" i="1"/>
  <c r="BG202" i="1" s="1"/>
  <c r="BF44" i="1"/>
  <c r="BF197" i="1" s="1"/>
  <c r="BE44" i="1"/>
  <c r="BE202" i="1" s="1"/>
  <c r="BC44" i="1"/>
  <c r="BC66" i="1" s="1"/>
  <c r="BC111" i="1" s="1"/>
  <c r="BB44" i="1"/>
  <c r="BB202" i="1" s="1"/>
  <c r="BA44" i="1"/>
  <c r="BA66" i="1" s="1"/>
  <c r="AZ44" i="1"/>
  <c r="AZ202" i="1" s="1"/>
  <c r="AY44" i="1"/>
  <c r="AY66" i="1" s="1"/>
  <c r="AX44" i="1"/>
  <c r="AX202" i="1" s="1"/>
  <c r="AW44" i="1"/>
  <c r="AW207" i="1" s="1"/>
  <c r="AV44" i="1"/>
  <c r="AV202" i="1" s="1"/>
  <c r="AU44" i="1"/>
  <c r="AU182" i="1" s="1"/>
  <c r="AT44" i="1"/>
  <c r="AT202" i="1" s="1"/>
  <c r="AR44" i="1"/>
  <c r="AR66" i="1" s="1"/>
  <c r="AQ44" i="1"/>
  <c r="AQ202" i="1" s="1"/>
  <c r="AP44" i="1"/>
  <c r="AP202" i="1" s="1"/>
  <c r="AO44" i="1"/>
  <c r="AO202" i="1" s="1"/>
  <c r="AN44" i="1"/>
  <c r="AN66" i="1" s="1"/>
  <c r="AM44" i="1"/>
  <c r="AM202" i="1" s="1"/>
  <c r="AL44" i="1"/>
  <c r="AL66" i="1" s="1"/>
  <c r="AK44" i="1"/>
  <c r="AK202" i="1" s="1"/>
  <c r="AJ44" i="1"/>
  <c r="AJ66" i="1" s="1"/>
  <c r="AI44" i="1"/>
  <c r="AI202" i="1" s="1"/>
  <c r="AG44" i="1"/>
  <c r="AG207" i="1" s="1"/>
  <c r="AF44" i="1"/>
  <c r="AF202" i="1" s="1"/>
  <c r="AE44" i="1"/>
  <c r="AE66" i="1" s="1"/>
  <c r="AE88" i="1" s="1"/>
  <c r="AD44" i="1"/>
  <c r="AD202" i="1" s="1"/>
  <c r="AC44" i="1"/>
  <c r="AC207" i="1" s="1"/>
  <c r="AB44" i="1"/>
  <c r="AB202" i="1" s="1"/>
  <c r="AA44" i="1"/>
  <c r="AA207" i="1" s="1"/>
  <c r="Z44" i="1"/>
  <c r="Z202" i="1" s="1"/>
  <c r="Y44" i="1"/>
  <c r="Y187" i="1" s="1"/>
  <c r="X44" i="1"/>
  <c r="X202" i="1" s="1"/>
  <c r="V44" i="1"/>
  <c r="V182" i="1" s="1"/>
  <c r="U44" i="1"/>
  <c r="U202" i="1" s="1"/>
  <c r="T44" i="1"/>
  <c r="T66" i="1" s="1"/>
  <c r="S44" i="1"/>
  <c r="S202" i="1" s="1"/>
  <c r="R44" i="1"/>
  <c r="R207" i="1" s="1"/>
  <c r="Q44" i="1"/>
  <c r="Q202" i="1" s="1"/>
  <c r="P44" i="1"/>
  <c r="P207" i="1" s="1"/>
  <c r="O44" i="1"/>
  <c r="O202" i="1" s="1"/>
  <c r="N44" i="1"/>
  <c r="N182" i="1" s="1"/>
  <c r="M44" i="1"/>
  <c r="M202" i="1" s="1"/>
  <c r="K44" i="1"/>
  <c r="K66" i="1" s="1"/>
  <c r="J44" i="1"/>
  <c r="J202" i="1" s="1"/>
  <c r="I44" i="1"/>
  <c r="I182" i="1" s="1"/>
  <c r="H44" i="1"/>
  <c r="H202" i="1" s="1"/>
  <c r="G44" i="1"/>
  <c r="G197" i="1" s="1"/>
  <c r="F44" i="1"/>
  <c r="F202" i="1" s="1"/>
  <c r="E44" i="1"/>
  <c r="E182" i="1" s="1"/>
  <c r="D44" i="1"/>
  <c r="D202" i="1" s="1"/>
  <c r="C44" i="1"/>
  <c r="C207" i="1" s="1"/>
  <c r="B44" i="1"/>
  <c r="B202" i="1" s="1"/>
  <c r="DT44" i="1"/>
  <c r="DT66" i="1" s="1"/>
  <c r="EL36" i="1"/>
  <c r="EL146" i="1" s="1"/>
  <c r="EK36" i="1"/>
  <c r="EK58" i="1" s="1"/>
  <c r="EJ36" i="1"/>
  <c r="EJ58" i="1" s="1"/>
  <c r="EI36" i="1"/>
  <c r="EI58" i="1" s="1"/>
  <c r="EH36" i="1"/>
  <c r="EH150" i="1" s="1"/>
  <c r="EG36" i="1"/>
  <c r="EG58" i="1" s="1"/>
  <c r="EF36" i="1"/>
  <c r="EF150" i="1" s="1"/>
  <c r="EE36" i="1"/>
  <c r="EE58" i="1" s="1"/>
  <c r="ED36" i="1"/>
  <c r="ED58" i="1" s="1"/>
  <c r="EB36" i="1"/>
  <c r="EB150" i="1" s="1"/>
  <c r="EA36" i="1"/>
  <c r="EA154" i="1" s="1"/>
  <c r="DZ36" i="1"/>
  <c r="DZ58" i="1" s="1"/>
  <c r="DZ80" i="1" s="1"/>
  <c r="DY36" i="1"/>
  <c r="DY150" i="1" s="1"/>
  <c r="DW36" i="1"/>
  <c r="DW154" i="1" s="1"/>
  <c r="DV36" i="1"/>
  <c r="DV150" i="1" s="1"/>
  <c r="DU36" i="1"/>
  <c r="DU154" i="1" s="1"/>
  <c r="DT36" i="1"/>
  <c r="DT58" i="1" s="1"/>
  <c r="DS36" i="1"/>
  <c r="DS154" i="1" s="1"/>
  <c r="DQ36" i="1"/>
  <c r="DQ150" i="1" s="1"/>
  <c r="DP36" i="1"/>
  <c r="DP146" i="1" s="1"/>
  <c r="DO36" i="1"/>
  <c r="DO150" i="1" s="1"/>
  <c r="DN36" i="1"/>
  <c r="DN154" i="1" s="1"/>
  <c r="DM36" i="1"/>
  <c r="DM150" i="1" s="1"/>
  <c r="DL36" i="1"/>
  <c r="DL58" i="1" s="1"/>
  <c r="DL103" i="1" s="1"/>
  <c r="DK36" i="1"/>
  <c r="DK154" i="1" s="1"/>
  <c r="DJ36" i="1"/>
  <c r="DJ146" i="1" s="1"/>
  <c r="DI36" i="1"/>
  <c r="DI146" i="1" s="1"/>
  <c r="DH36" i="1"/>
  <c r="DH58" i="1" s="1"/>
  <c r="DH103" i="1" s="1"/>
  <c r="DF36" i="1"/>
  <c r="DF150" i="1" s="1"/>
  <c r="DE36" i="1"/>
  <c r="DE150" i="1" s="1"/>
  <c r="DD36" i="1"/>
  <c r="DD146" i="1" s="1"/>
  <c r="DC36" i="1"/>
  <c r="DC150" i="1" s="1"/>
  <c r="DB36" i="1"/>
  <c r="DB154" i="1" s="1"/>
  <c r="DA36" i="1"/>
  <c r="DA146" i="1" s="1"/>
  <c r="CZ36" i="1"/>
  <c r="CZ58" i="1" s="1"/>
  <c r="CZ80" i="1" s="1"/>
  <c r="CY36" i="1"/>
  <c r="CY58" i="1" s="1"/>
  <c r="CX36" i="1"/>
  <c r="CX154" i="1" s="1"/>
  <c r="CW36" i="1"/>
  <c r="CW58" i="1" s="1"/>
  <c r="CU36" i="1"/>
  <c r="CU150" i="1" s="1"/>
  <c r="CT36" i="1"/>
  <c r="CT154" i="1" s="1"/>
  <c r="CS36" i="1"/>
  <c r="CS150" i="1" s="1"/>
  <c r="CR36" i="1"/>
  <c r="CR150" i="1" s="1"/>
  <c r="CQ36" i="1"/>
  <c r="CQ146" i="1" s="1"/>
  <c r="CP36" i="1"/>
  <c r="CP150" i="1" s="1"/>
  <c r="CO36" i="1"/>
  <c r="CO154" i="1" s="1"/>
  <c r="CN36" i="1"/>
  <c r="CN154" i="1" s="1"/>
  <c r="CM36" i="1"/>
  <c r="CM154" i="1" s="1"/>
  <c r="CL36" i="1"/>
  <c r="CL150" i="1" s="1"/>
  <c r="CJ36" i="1"/>
  <c r="CJ146" i="1" s="1"/>
  <c r="CI36" i="1"/>
  <c r="CI154" i="1" s="1"/>
  <c r="CH36" i="1"/>
  <c r="CH154" i="1" s="1"/>
  <c r="CG36" i="1"/>
  <c r="CG146" i="1" s="1"/>
  <c r="CF36" i="1"/>
  <c r="CF58" i="1" s="1"/>
  <c r="CE36" i="1"/>
  <c r="CE150" i="1" s="1"/>
  <c r="CD36" i="1"/>
  <c r="CD146" i="1" s="1"/>
  <c r="CC36" i="1"/>
  <c r="CC58" i="1" s="1"/>
  <c r="CC80" i="1" s="1"/>
  <c r="CB36" i="1"/>
  <c r="CB150" i="1" s="1"/>
  <c r="CA36" i="1"/>
  <c r="CA150" i="1" s="1"/>
  <c r="BY36" i="1"/>
  <c r="BY146" i="1" s="1"/>
  <c r="BX36" i="1"/>
  <c r="BX146" i="1" s="1"/>
  <c r="BW36" i="1"/>
  <c r="BW58" i="1" s="1"/>
  <c r="BV36" i="1"/>
  <c r="BV146" i="1" s="1"/>
  <c r="BU36" i="1"/>
  <c r="BU146" i="1" s="1"/>
  <c r="BT36" i="1"/>
  <c r="BT58" i="1" s="1"/>
  <c r="BT80" i="1" s="1"/>
  <c r="BS36" i="1"/>
  <c r="BS150" i="1" s="1"/>
  <c r="BR36" i="1"/>
  <c r="BR146" i="1" s="1"/>
  <c r="BQ36" i="1"/>
  <c r="BQ150" i="1" s="1"/>
  <c r="BP36" i="1"/>
  <c r="BP146" i="1" s="1"/>
  <c r="BN36" i="1"/>
  <c r="BN154" i="1" s="1"/>
  <c r="BM36" i="1"/>
  <c r="BM58" i="1" s="1"/>
  <c r="BL36" i="1"/>
  <c r="BL146" i="1" s="1"/>
  <c r="BK36" i="1"/>
  <c r="BK150" i="1" s="1"/>
  <c r="BJ36" i="1"/>
  <c r="BJ146" i="1" s="1"/>
  <c r="BI36" i="1"/>
  <c r="BI150" i="1" s="1"/>
  <c r="BH36" i="1"/>
  <c r="BH146" i="1" s="1"/>
  <c r="BG36" i="1"/>
  <c r="BG150" i="1" s="1"/>
  <c r="BF36" i="1"/>
  <c r="BF58" i="1" s="1"/>
  <c r="BE36" i="1"/>
  <c r="BE150" i="1" s="1"/>
  <c r="BC36" i="1"/>
  <c r="BC58" i="1" s="1"/>
  <c r="BB36" i="1"/>
  <c r="BB150" i="1" s="1"/>
  <c r="BA36" i="1"/>
  <c r="BA154" i="1" s="1"/>
  <c r="AZ36" i="1"/>
  <c r="AZ150" i="1" s="1"/>
  <c r="AY36" i="1"/>
  <c r="AY150" i="1" s="1"/>
  <c r="AX36" i="1"/>
  <c r="AX150" i="1" s="1"/>
  <c r="AW36" i="1"/>
  <c r="AW154" i="1" s="1"/>
  <c r="AV36" i="1"/>
  <c r="AV150" i="1" s="1"/>
  <c r="AU36" i="1"/>
  <c r="AU58" i="1" s="1"/>
  <c r="AT36" i="1"/>
  <c r="AT150" i="1" s="1"/>
  <c r="AR36" i="1"/>
  <c r="AR58" i="1" s="1"/>
  <c r="AR103" i="1" s="1"/>
  <c r="AQ36" i="1"/>
  <c r="AQ150" i="1" s="1"/>
  <c r="AP36" i="1"/>
  <c r="AP146" i="1" s="1"/>
  <c r="AO36" i="1"/>
  <c r="AO150" i="1" s="1"/>
  <c r="AN36" i="1"/>
  <c r="AN58" i="1" s="1"/>
  <c r="AN80" i="1" s="1"/>
  <c r="AM36" i="1"/>
  <c r="AM150" i="1" s="1"/>
  <c r="AL36" i="1"/>
  <c r="AL146" i="1" s="1"/>
  <c r="AK36" i="1"/>
  <c r="AK150" i="1" s="1"/>
  <c r="AJ36" i="1"/>
  <c r="AJ58" i="1" s="1"/>
  <c r="AI36" i="1"/>
  <c r="AI150" i="1" s="1"/>
  <c r="AG36" i="1"/>
  <c r="AG150" i="1" s="1"/>
  <c r="AF36" i="1"/>
  <c r="AF150" i="1" s="1"/>
  <c r="AE36" i="1"/>
  <c r="AE58" i="1" s="1"/>
  <c r="AE80" i="1" s="1"/>
  <c r="AD36" i="1"/>
  <c r="AD150" i="1" s="1"/>
  <c r="AC36" i="1"/>
  <c r="AC58" i="1" s="1"/>
  <c r="AC80" i="1" s="1"/>
  <c r="AB36" i="1"/>
  <c r="AB150" i="1" s="1"/>
  <c r="AA36" i="1"/>
  <c r="AA154" i="1" s="1"/>
  <c r="Z36" i="1"/>
  <c r="Z150" i="1" s="1"/>
  <c r="Y36" i="1"/>
  <c r="Y154" i="1" s="1"/>
  <c r="X36" i="1"/>
  <c r="X150" i="1" s="1"/>
  <c r="V36" i="1"/>
  <c r="V146" i="1" s="1"/>
  <c r="U36" i="1"/>
  <c r="U150" i="1" s="1"/>
  <c r="T36" i="1"/>
  <c r="T146" i="1" s="1"/>
  <c r="S36" i="1"/>
  <c r="S150" i="1" s="1"/>
  <c r="R36" i="1"/>
  <c r="R146" i="1" s="1"/>
  <c r="Q36" i="1"/>
  <c r="Q150" i="1" s="1"/>
  <c r="P36" i="1"/>
  <c r="P154" i="1" s="1"/>
  <c r="O36" i="1"/>
  <c r="O150" i="1" s="1"/>
  <c r="N36" i="1"/>
  <c r="N58" i="1" s="1"/>
  <c r="M36" i="1"/>
  <c r="M150" i="1" s="1"/>
  <c r="K36" i="1"/>
  <c r="K150" i="1" s="1"/>
  <c r="J36" i="1"/>
  <c r="J150" i="1" s="1"/>
  <c r="I36" i="1"/>
  <c r="I154" i="1" s="1"/>
  <c r="H36" i="1"/>
  <c r="H150" i="1" s="1"/>
  <c r="G36" i="1"/>
  <c r="G146" i="1" s="1"/>
  <c r="F36" i="1"/>
  <c r="F150" i="1" s="1"/>
  <c r="E36" i="1"/>
  <c r="E58" i="1" s="1"/>
  <c r="D36" i="1"/>
  <c r="D150" i="1" s="1"/>
  <c r="C36" i="1"/>
  <c r="C150" i="1" s="1"/>
  <c r="B36" i="1"/>
  <c r="B154" i="1" s="1"/>
  <c r="DX36" i="1"/>
  <c r="DX150" i="1" s="1"/>
  <c r="M51" i="1"/>
  <c r="M73" i="1" s="1"/>
  <c r="N51" i="1"/>
  <c r="N73" i="1" s="1"/>
  <c r="O51" i="1"/>
  <c r="O73" i="1" s="1"/>
  <c r="P51" i="1"/>
  <c r="P73" i="1" s="1"/>
  <c r="Q51" i="1"/>
  <c r="Q73" i="1" s="1"/>
  <c r="R51" i="1"/>
  <c r="R73" i="1" s="1"/>
  <c r="S51" i="1"/>
  <c r="S73" i="1" s="1"/>
  <c r="T51" i="1"/>
  <c r="T73" i="1" s="1"/>
  <c r="U51" i="1"/>
  <c r="U73" i="1" s="1"/>
  <c r="V51" i="1"/>
  <c r="V73" i="1" s="1"/>
  <c r="B73" i="1"/>
  <c r="B118" i="1" s="1"/>
  <c r="C51" i="1"/>
  <c r="C73" i="1" s="1"/>
  <c r="D51" i="1"/>
  <c r="D73" i="1" s="1"/>
  <c r="E51" i="1"/>
  <c r="E73" i="1" s="1"/>
  <c r="F51" i="1"/>
  <c r="F73" i="1" s="1"/>
  <c r="G51" i="1"/>
  <c r="G73" i="1" s="1"/>
  <c r="H51" i="1"/>
  <c r="H73" i="1" s="1"/>
  <c r="I51" i="1"/>
  <c r="I73" i="1" s="1"/>
  <c r="J51" i="1"/>
  <c r="J73" i="1" s="1"/>
  <c r="K51" i="1"/>
  <c r="K73" i="1" s="1"/>
  <c r="Y51" i="1"/>
  <c r="Y73" i="1" s="1"/>
  <c r="Z51" i="1"/>
  <c r="Z73" i="1" s="1"/>
  <c r="AA51" i="1"/>
  <c r="AA73" i="1" s="1"/>
  <c r="AB51" i="1"/>
  <c r="AB73" i="1" s="1"/>
  <c r="AC51" i="1"/>
  <c r="AC73" i="1" s="1"/>
  <c r="AD51" i="1"/>
  <c r="AD73" i="1" s="1"/>
  <c r="AE51" i="1"/>
  <c r="AE73" i="1" s="1"/>
  <c r="AF51" i="1"/>
  <c r="AF73" i="1" s="1"/>
  <c r="AG51" i="1"/>
  <c r="AG73" i="1" s="1"/>
  <c r="AI51" i="1"/>
  <c r="AI73" i="1" s="1"/>
  <c r="AJ51" i="1"/>
  <c r="AJ73" i="1" s="1"/>
  <c r="AK51" i="1"/>
  <c r="AK73" i="1" s="1"/>
  <c r="AL51" i="1"/>
  <c r="AL73" i="1" s="1"/>
  <c r="AM51" i="1"/>
  <c r="AM73" i="1" s="1"/>
  <c r="AN51" i="1"/>
  <c r="AN73" i="1" s="1"/>
  <c r="AO51" i="1"/>
  <c r="AO73" i="1" s="1"/>
  <c r="AP51" i="1"/>
  <c r="AP73" i="1" s="1"/>
  <c r="AQ51" i="1"/>
  <c r="AQ73" i="1" s="1"/>
  <c r="AR51" i="1"/>
  <c r="AR73" i="1" s="1"/>
  <c r="AT51" i="1"/>
  <c r="AT73" i="1" s="1"/>
  <c r="AU51" i="1"/>
  <c r="AU73" i="1" s="1"/>
  <c r="AV51" i="1"/>
  <c r="AV73" i="1" s="1"/>
  <c r="AW51" i="1"/>
  <c r="AW73" i="1" s="1"/>
  <c r="AX51" i="1"/>
  <c r="AX73" i="1" s="1"/>
  <c r="AY51" i="1"/>
  <c r="AY73" i="1" s="1"/>
  <c r="AZ51" i="1"/>
  <c r="AZ73" i="1" s="1"/>
  <c r="BA51" i="1"/>
  <c r="BA73" i="1" s="1"/>
  <c r="BA95" i="1" s="1"/>
  <c r="BB51" i="1"/>
  <c r="BB73" i="1" s="1"/>
  <c r="BB118" i="1" s="1"/>
  <c r="BC51" i="1"/>
  <c r="BC73" i="1" s="1"/>
  <c r="BC95" i="1" s="1"/>
  <c r="BE51" i="1"/>
  <c r="BE73" i="1" s="1"/>
  <c r="BE118" i="1" s="1"/>
  <c r="BF51" i="1"/>
  <c r="BF73" i="1" s="1"/>
  <c r="BF118" i="1" s="1"/>
  <c r="BG51" i="1"/>
  <c r="BG73" i="1" s="1"/>
  <c r="BH51" i="1"/>
  <c r="BH73" i="1" s="1"/>
  <c r="BI51" i="1"/>
  <c r="BI73" i="1" s="1"/>
  <c r="BI118" i="1" s="1"/>
  <c r="BJ51" i="1"/>
  <c r="BJ73" i="1" s="1"/>
  <c r="BJ95" i="1" s="1"/>
  <c r="BK51" i="1"/>
  <c r="BK73" i="1" s="1"/>
  <c r="BK118" i="1" s="1"/>
  <c r="BL51" i="1"/>
  <c r="BL73" i="1" s="1"/>
  <c r="BM51" i="1"/>
  <c r="BM73" i="1" s="1"/>
  <c r="BN51" i="1"/>
  <c r="BN73" i="1" s="1"/>
  <c r="BN118" i="1" s="1"/>
  <c r="BP51" i="1"/>
  <c r="BP73" i="1" s="1"/>
  <c r="BP118" i="1" s="1"/>
  <c r="BQ51" i="1"/>
  <c r="BQ73" i="1" s="1"/>
  <c r="BQ95" i="1" s="1"/>
  <c r="BR51" i="1"/>
  <c r="BR73" i="1" s="1"/>
  <c r="BS51" i="1"/>
  <c r="BS73" i="1" s="1"/>
  <c r="BT51" i="1"/>
  <c r="BT73" i="1" s="1"/>
  <c r="BU51" i="1"/>
  <c r="BU73" i="1" s="1"/>
  <c r="BU95" i="1" s="1"/>
  <c r="BV51" i="1"/>
  <c r="BV73" i="1" s="1"/>
  <c r="BV118" i="1" s="1"/>
  <c r="BW51" i="1"/>
  <c r="BW73" i="1" s="1"/>
  <c r="BX51" i="1"/>
  <c r="BX73" i="1" s="1"/>
  <c r="BY51" i="1"/>
  <c r="BY73" i="1" s="1"/>
  <c r="BY118" i="1" s="1"/>
  <c r="CA51" i="1"/>
  <c r="CA73" i="1" s="1"/>
  <c r="CA118" i="1" s="1"/>
  <c r="CB51" i="1"/>
  <c r="CB73" i="1" s="1"/>
  <c r="CB118" i="1" s="1"/>
  <c r="CD51" i="1"/>
  <c r="CD73" i="1" s="1"/>
  <c r="CD118" i="1" s="1"/>
  <c r="CE51" i="1"/>
  <c r="CE73" i="1" s="1"/>
  <c r="CE118" i="1" s="1"/>
  <c r="CF51" i="1"/>
  <c r="CF73" i="1" s="1"/>
  <c r="CG51" i="1"/>
  <c r="CG73" i="1" s="1"/>
  <c r="CH51" i="1"/>
  <c r="CH73" i="1" s="1"/>
  <c r="CI51" i="1"/>
  <c r="CI73" i="1" s="1"/>
  <c r="CI118" i="1" s="1"/>
  <c r="CJ51" i="1"/>
  <c r="CJ73" i="1" s="1"/>
  <c r="CJ118" i="1" s="1"/>
  <c r="CL51" i="1"/>
  <c r="CL73" i="1" s="1"/>
  <c r="CL118" i="1" s="1"/>
  <c r="CM51" i="1"/>
  <c r="CM73" i="1" s="1"/>
  <c r="CM95" i="1" s="1"/>
  <c r="CN51" i="1"/>
  <c r="CN73" i="1" s="1"/>
  <c r="CN118" i="1" s="1"/>
  <c r="CO51" i="1"/>
  <c r="CO73" i="1" s="1"/>
  <c r="CO118" i="1" s="1"/>
  <c r="CP51" i="1"/>
  <c r="CP73" i="1" s="1"/>
  <c r="CP95" i="1" s="1"/>
  <c r="CQ51" i="1"/>
  <c r="CQ73" i="1" s="1"/>
  <c r="CQ95" i="1" s="1"/>
  <c r="CR51" i="1"/>
  <c r="CR73" i="1" s="1"/>
  <c r="CR118" i="1" s="1"/>
  <c r="CS51" i="1"/>
  <c r="CS73" i="1" s="1"/>
  <c r="CS95" i="1" s="1"/>
  <c r="CT51" i="1"/>
  <c r="CT73" i="1" s="1"/>
  <c r="CT118" i="1" s="1"/>
  <c r="CU51" i="1"/>
  <c r="CU73" i="1" s="1"/>
  <c r="CU95" i="1" s="1"/>
  <c r="CW51" i="1"/>
  <c r="CW73" i="1" s="1"/>
  <c r="CW95" i="1" s="1"/>
  <c r="CX51" i="1"/>
  <c r="CX73" i="1" s="1"/>
  <c r="CX118" i="1" s="1"/>
  <c r="CY51" i="1"/>
  <c r="CY73" i="1" s="1"/>
  <c r="CY95" i="1" s="1"/>
  <c r="CZ51" i="1"/>
  <c r="CZ73" i="1" s="1"/>
  <c r="CZ118" i="1" s="1"/>
  <c r="DA51" i="1"/>
  <c r="DA73" i="1" s="1"/>
  <c r="DA118" i="1" s="1"/>
  <c r="DB51" i="1"/>
  <c r="DB73" i="1" s="1"/>
  <c r="DB95" i="1" s="1"/>
  <c r="DC51" i="1"/>
  <c r="DC73" i="1" s="1"/>
  <c r="DC95" i="1" s="1"/>
  <c r="DD51" i="1"/>
  <c r="DD73" i="1" s="1"/>
  <c r="DD118" i="1" s="1"/>
  <c r="DE51" i="1"/>
  <c r="DE73" i="1" s="1"/>
  <c r="DE95" i="1" s="1"/>
  <c r="DF51" i="1"/>
  <c r="DF73" i="1" s="1"/>
  <c r="DF95" i="1" s="1"/>
  <c r="DH51" i="1"/>
  <c r="DH73" i="1" s="1"/>
  <c r="DH118" i="1" s="1"/>
  <c r="DI51" i="1"/>
  <c r="DI73" i="1" s="1"/>
  <c r="DI95" i="1" s="1"/>
  <c r="DJ51" i="1"/>
  <c r="DJ73" i="1" s="1"/>
  <c r="DJ95" i="1" s="1"/>
  <c r="DK51" i="1"/>
  <c r="DK73" i="1" s="1"/>
  <c r="DK118" i="1" s="1"/>
  <c r="DL51" i="1"/>
  <c r="DL73" i="1" s="1"/>
  <c r="DL118" i="1" s="1"/>
  <c r="DM51" i="1"/>
  <c r="DM73" i="1" s="1"/>
  <c r="DM118" i="1" s="1"/>
  <c r="DN51" i="1"/>
  <c r="DN73" i="1" s="1"/>
  <c r="DN95" i="1" s="1"/>
  <c r="DO51" i="1"/>
  <c r="DO73" i="1" s="1"/>
  <c r="DO95" i="1" s="1"/>
  <c r="DP51" i="1"/>
  <c r="DP73" i="1" s="1"/>
  <c r="DP95" i="1" s="1"/>
  <c r="DQ51" i="1"/>
  <c r="DQ73" i="1" s="1"/>
  <c r="DS51" i="1"/>
  <c r="DS73" i="1" s="1"/>
  <c r="DT51" i="1"/>
  <c r="DT73" i="1" s="1"/>
  <c r="DU51" i="1"/>
  <c r="DU73" i="1" s="1"/>
  <c r="DV51" i="1"/>
  <c r="DV73" i="1" s="1"/>
  <c r="DW51" i="1"/>
  <c r="DW73" i="1" s="1"/>
  <c r="DY51" i="1"/>
  <c r="DY73" i="1" s="1"/>
  <c r="DZ51" i="1"/>
  <c r="DZ73" i="1" s="1"/>
  <c r="EA51" i="1"/>
  <c r="EA73" i="1" s="1"/>
  <c r="EB51" i="1"/>
  <c r="EB73" i="1" s="1"/>
  <c r="ED51" i="1"/>
  <c r="ED73" i="1" s="1"/>
  <c r="EE51" i="1"/>
  <c r="EE73" i="1" s="1"/>
  <c r="EF51" i="1"/>
  <c r="EF73" i="1" s="1"/>
  <c r="EG51" i="1"/>
  <c r="EG73" i="1" s="1"/>
  <c r="EH51" i="1"/>
  <c r="EH73" i="1" s="1"/>
  <c r="EI51" i="1"/>
  <c r="EI73" i="1" s="1"/>
  <c r="EJ51" i="1"/>
  <c r="EJ73" i="1" s="1"/>
  <c r="EK51" i="1"/>
  <c r="EK73" i="1" s="1"/>
  <c r="EL51" i="1"/>
  <c r="EL73" i="1" s="1"/>
  <c r="FV215" i="1"/>
  <c r="GI130" i="1" s="1"/>
  <c r="FV223" i="1"/>
  <c r="GH130" i="1" s="1"/>
  <c r="FV231" i="1"/>
  <c r="GG130" i="1" s="1"/>
  <c r="GE131" i="1"/>
  <c r="GD130" i="1"/>
  <c r="CQ50" i="1"/>
  <c r="CQ72" i="1" s="1"/>
  <c r="CQ230" i="1" s="1"/>
  <c r="BR50" i="1"/>
  <c r="BR72" i="1" s="1"/>
  <c r="BR94" i="1" s="1"/>
  <c r="M50" i="1"/>
  <c r="M72" i="1" s="1"/>
  <c r="N50" i="1"/>
  <c r="N72" i="1" s="1"/>
  <c r="O50" i="1"/>
  <c r="O72" i="1" s="1"/>
  <c r="Q50" i="1"/>
  <c r="Q72" i="1" s="1"/>
  <c r="R50" i="1"/>
  <c r="R72" i="1" s="1"/>
  <c r="S50" i="1"/>
  <c r="S72" i="1" s="1"/>
  <c r="T50" i="1"/>
  <c r="T72" i="1" s="1"/>
  <c r="U50" i="1"/>
  <c r="U72" i="1" s="1"/>
  <c r="V50" i="1"/>
  <c r="V72" i="1" s="1"/>
  <c r="B50" i="1"/>
  <c r="B72" i="1" s="1"/>
  <c r="C50" i="1"/>
  <c r="C72" i="1" s="1"/>
  <c r="D50" i="1"/>
  <c r="D72" i="1" s="1"/>
  <c r="E50" i="1"/>
  <c r="E72" i="1" s="1"/>
  <c r="F50" i="1"/>
  <c r="F72" i="1" s="1"/>
  <c r="G50" i="1"/>
  <c r="G72" i="1" s="1"/>
  <c r="H50" i="1"/>
  <c r="H72" i="1" s="1"/>
  <c r="I50" i="1"/>
  <c r="I72" i="1" s="1"/>
  <c r="J50" i="1"/>
  <c r="J72" i="1" s="1"/>
  <c r="K50" i="1"/>
  <c r="K72" i="1" s="1"/>
  <c r="X50" i="1"/>
  <c r="X72" i="1" s="1"/>
  <c r="Y50" i="1"/>
  <c r="Y72" i="1" s="1"/>
  <c r="Z50" i="1"/>
  <c r="Z72" i="1" s="1"/>
  <c r="AA50" i="1"/>
  <c r="AA72" i="1" s="1"/>
  <c r="AB50" i="1"/>
  <c r="AB72" i="1" s="1"/>
  <c r="AC50" i="1"/>
  <c r="AC72" i="1" s="1"/>
  <c r="AD50" i="1"/>
  <c r="AD72" i="1" s="1"/>
  <c r="AE50" i="1"/>
  <c r="AE72" i="1" s="1"/>
  <c r="AF50" i="1"/>
  <c r="AF72" i="1" s="1"/>
  <c r="AG50" i="1"/>
  <c r="AG72" i="1" s="1"/>
  <c r="AI50" i="1"/>
  <c r="AI72" i="1" s="1"/>
  <c r="AJ50" i="1"/>
  <c r="AJ72" i="1" s="1"/>
  <c r="AK50" i="1"/>
  <c r="AK72" i="1" s="1"/>
  <c r="AL50" i="1"/>
  <c r="AL72" i="1" s="1"/>
  <c r="AM50" i="1"/>
  <c r="AM72" i="1" s="1"/>
  <c r="AN50" i="1"/>
  <c r="AN72" i="1" s="1"/>
  <c r="AO50" i="1"/>
  <c r="AO72" i="1" s="1"/>
  <c r="AP50" i="1"/>
  <c r="AP72" i="1" s="1"/>
  <c r="AQ50" i="1"/>
  <c r="AQ72" i="1" s="1"/>
  <c r="AR50" i="1"/>
  <c r="AR72" i="1" s="1"/>
  <c r="AU50" i="1"/>
  <c r="AU72" i="1" s="1"/>
  <c r="AV50" i="1"/>
  <c r="AV72" i="1" s="1"/>
  <c r="AW50" i="1"/>
  <c r="AW72" i="1" s="1"/>
  <c r="AX50" i="1"/>
  <c r="AX72" i="1" s="1"/>
  <c r="AY50" i="1"/>
  <c r="AY72" i="1" s="1"/>
  <c r="AZ50" i="1"/>
  <c r="AZ72" i="1" s="1"/>
  <c r="BA50" i="1"/>
  <c r="BA72" i="1" s="1"/>
  <c r="BB50" i="1"/>
  <c r="BB72" i="1" s="1"/>
  <c r="BC50" i="1"/>
  <c r="BC72" i="1" s="1"/>
  <c r="BE50" i="1"/>
  <c r="BE72" i="1" s="1"/>
  <c r="BF50" i="1"/>
  <c r="BF72" i="1" s="1"/>
  <c r="BG50" i="1"/>
  <c r="BG72" i="1" s="1"/>
  <c r="BH50" i="1"/>
  <c r="BH72" i="1" s="1"/>
  <c r="BI50" i="1"/>
  <c r="BI72" i="1" s="1"/>
  <c r="BJ50" i="1"/>
  <c r="BJ72" i="1" s="1"/>
  <c r="BK50" i="1"/>
  <c r="BK72" i="1" s="1"/>
  <c r="BL50" i="1"/>
  <c r="BL72" i="1" s="1"/>
  <c r="BM50" i="1"/>
  <c r="BM72" i="1" s="1"/>
  <c r="BN50" i="1"/>
  <c r="BN72" i="1" s="1"/>
  <c r="BQ50" i="1"/>
  <c r="BQ72" i="1" s="1"/>
  <c r="BS50" i="1"/>
  <c r="BS72" i="1" s="1"/>
  <c r="BT50" i="1"/>
  <c r="BT72" i="1" s="1"/>
  <c r="BU50" i="1"/>
  <c r="BU72" i="1" s="1"/>
  <c r="BV50" i="1"/>
  <c r="BV72" i="1" s="1"/>
  <c r="BV214" i="1" s="1"/>
  <c r="BW50" i="1"/>
  <c r="BW72" i="1" s="1"/>
  <c r="BW126" i="1" s="1"/>
  <c r="BX50" i="1"/>
  <c r="BX72" i="1" s="1"/>
  <c r="BX126" i="1" s="1"/>
  <c r="BY50" i="1"/>
  <c r="BY72" i="1" s="1"/>
  <c r="BY126" i="1" s="1"/>
  <c r="CA50" i="1"/>
  <c r="CA72" i="1" s="1"/>
  <c r="CA214" i="1" s="1"/>
  <c r="CB50" i="1"/>
  <c r="CB72" i="1" s="1"/>
  <c r="CB117" i="1" s="1"/>
  <c r="CC50" i="1"/>
  <c r="CC72" i="1" s="1"/>
  <c r="CC126" i="1" s="1"/>
  <c r="CD50" i="1"/>
  <c r="CD72" i="1" s="1"/>
  <c r="CD117" i="1" s="1"/>
  <c r="CE50" i="1"/>
  <c r="CE72" i="1" s="1"/>
  <c r="CE94" i="1" s="1"/>
  <c r="CF50" i="1"/>
  <c r="CF72" i="1" s="1"/>
  <c r="CF117" i="1" s="1"/>
  <c r="CG50" i="1"/>
  <c r="CG72" i="1" s="1"/>
  <c r="CG94" i="1" s="1"/>
  <c r="CH50" i="1"/>
  <c r="CH72" i="1" s="1"/>
  <c r="CH94" i="1" s="1"/>
  <c r="CI50" i="1"/>
  <c r="CI72" i="1" s="1"/>
  <c r="CI94" i="1" s="1"/>
  <c r="CJ50" i="1"/>
  <c r="CJ72" i="1" s="1"/>
  <c r="CJ230" i="1" s="1"/>
  <c r="CL50" i="1"/>
  <c r="CL72" i="1" s="1"/>
  <c r="CL126" i="1" s="1"/>
  <c r="CM50" i="1"/>
  <c r="CM72" i="1" s="1"/>
  <c r="CM126" i="1" s="1"/>
  <c r="CN50" i="1"/>
  <c r="CN72" i="1" s="1"/>
  <c r="CN94" i="1" s="1"/>
  <c r="CO50" i="1"/>
  <c r="CO72" i="1" s="1"/>
  <c r="CO126" i="1" s="1"/>
  <c r="CP50" i="1"/>
  <c r="CP72" i="1" s="1"/>
  <c r="CP117" i="1" s="1"/>
  <c r="CR50" i="1"/>
  <c r="CR72" i="1" s="1"/>
  <c r="CR222" i="1" s="1"/>
  <c r="CS50" i="1"/>
  <c r="CS72" i="1" s="1"/>
  <c r="CS214" i="1" s="1"/>
  <c r="CT50" i="1"/>
  <c r="CT72" i="1" s="1"/>
  <c r="CT222" i="1" s="1"/>
  <c r="CU50" i="1"/>
  <c r="CU72" i="1" s="1"/>
  <c r="CW50" i="1"/>
  <c r="CW72" i="1" s="1"/>
  <c r="CW117" i="1" s="1"/>
  <c r="CX50" i="1"/>
  <c r="CX72" i="1" s="1"/>
  <c r="CY50" i="1"/>
  <c r="CY72" i="1" s="1"/>
  <c r="CZ50" i="1"/>
  <c r="CZ72" i="1" s="1"/>
  <c r="DA50" i="1"/>
  <c r="DA72" i="1" s="1"/>
  <c r="DB50" i="1"/>
  <c r="DB72" i="1" s="1"/>
  <c r="DC50" i="1"/>
  <c r="DC72" i="1" s="1"/>
  <c r="DD50" i="1"/>
  <c r="DD72" i="1" s="1"/>
  <c r="DE50" i="1"/>
  <c r="DE72" i="1" s="1"/>
  <c r="DF50" i="1"/>
  <c r="DF72" i="1" s="1"/>
  <c r="DH50" i="1"/>
  <c r="DH72" i="1" s="1"/>
  <c r="DI50" i="1"/>
  <c r="DI72" i="1" s="1"/>
  <c r="DJ50" i="1"/>
  <c r="DJ72" i="1" s="1"/>
  <c r="DK50" i="1"/>
  <c r="DK72" i="1" s="1"/>
  <c r="DL50" i="1"/>
  <c r="DL72" i="1" s="1"/>
  <c r="DM50" i="1"/>
  <c r="DM72" i="1" s="1"/>
  <c r="DN50" i="1"/>
  <c r="DN72" i="1" s="1"/>
  <c r="DN230" i="1" s="1"/>
  <c r="DO50" i="1"/>
  <c r="DO72" i="1" s="1"/>
  <c r="DO117" i="1" s="1"/>
  <c r="DP50" i="1"/>
  <c r="DP72" i="1" s="1"/>
  <c r="DP230" i="1" s="1"/>
  <c r="DQ50" i="1"/>
  <c r="DQ72" i="1" s="1"/>
  <c r="DQ117" i="1" s="1"/>
  <c r="DS50" i="1"/>
  <c r="DS72" i="1" s="1"/>
  <c r="DS94" i="1" s="1"/>
  <c r="DT50" i="1"/>
  <c r="DT72" i="1" s="1"/>
  <c r="DT230" i="1" s="1"/>
  <c r="DU50" i="1"/>
  <c r="DU72" i="1" s="1"/>
  <c r="DU94" i="1" s="1"/>
  <c r="DV50" i="1"/>
  <c r="DV72" i="1" s="1"/>
  <c r="DV117" i="1" s="1"/>
  <c r="DW50" i="1"/>
  <c r="DW72" i="1" s="1"/>
  <c r="DW214" i="1" s="1"/>
  <c r="DX50" i="1"/>
  <c r="DX72" i="1" s="1"/>
  <c r="DX222" i="1" s="1"/>
  <c r="DY50" i="1"/>
  <c r="DY72" i="1" s="1"/>
  <c r="DZ50" i="1"/>
  <c r="DZ72" i="1" s="1"/>
  <c r="EA50" i="1"/>
  <c r="EA72" i="1" s="1"/>
  <c r="EB50" i="1"/>
  <c r="EB72" i="1" s="1"/>
  <c r="ED50" i="1"/>
  <c r="ED72" i="1" s="1"/>
  <c r="EE50" i="1"/>
  <c r="EE72" i="1" s="1"/>
  <c r="EF50" i="1"/>
  <c r="EF72" i="1" s="1"/>
  <c r="EG50" i="1"/>
  <c r="EG72" i="1" s="1"/>
  <c r="EH50" i="1"/>
  <c r="EH72" i="1" s="1"/>
  <c r="EI50" i="1"/>
  <c r="EI72" i="1" s="1"/>
  <c r="EJ50" i="1"/>
  <c r="EJ72" i="1" s="1"/>
  <c r="EK50" i="1"/>
  <c r="EK72" i="1" s="1"/>
  <c r="EL50" i="1"/>
  <c r="EL72" i="1" s="1"/>
  <c r="EL214" i="1" s="1"/>
  <c r="GD127" i="1"/>
  <c r="S49" i="1"/>
  <c r="S71" i="1" s="1"/>
  <c r="M49" i="1"/>
  <c r="M71" i="1" s="1"/>
  <c r="N49" i="1"/>
  <c r="N71" i="1" s="1"/>
  <c r="O49" i="1"/>
  <c r="O71" i="1" s="1"/>
  <c r="P49" i="1"/>
  <c r="P71" i="1" s="1"/>
  <c r="Q49" i="1"/>
  <c r="Q71" i="1" s="1"/>
  <c r="R49" i="1"/>
  <c r="R71" i="1" s="1"/>
  <c r="T49" i="1"/>
  <c r="T71" i="1" s="1"/>
  <c r="U49" i="1"/>
  <c r="U71" i="1" s="1"/>
  <c r="V49" i="1"/>
  <c r="V71" i="1" s="1"/>
  <c r="B49" i="1"/>
  <c r="B71" i="1" s="1"/>
  <c r="C49" i="1"/>
  <c r="C71" i="1" s="1"/>
  <c r="D49" i="1"/>
  <c r="D71" i="1" s="1"/>
  <c r="E49" i="1"/>
  <c r="E71" i="1" s="1"/>
  <c r="F49" i="1"/>
  <c r="F71" i="1" s="1"/>
  <c r="G49" i="1"/>
  <c r="G71" i="1" s="1"/>
  <c r="H49" i="1"/>
  <c r="H71" i="1" s="1"/>
  <c r="I49" i="1"/>
  <c r="I71" i="1" s="1"/>
  <c r="J49" i="1"/>
  <c r="J71" i="1" s="1"/>
  <c r="K49" i="1"/>
  <c r="K71" i="1" s="1"/>
  <c r="X49" i="1"/>
  <c r="X71" i="1" s="1"/>
  <c r="Y49" i="1"/>
  <c r="Y71" i="1" s="1"/>
  <c r="Z49" i="1"/>
  <c r="Z71" i="1" s="1"/>
  <c r="AA49" i="1"/>
  <c r="AA71" i="1" s="1"/>
  <c r="AB49" i="1"/>
  <c r="AB71" i="1" s="1"/>
  <c r="AC49" i="1"/>
  <c r="AC71" i="1" s="1"/>
  <c r="AD49" i="1"/>
  <c r="AD71" i="1" s="1"/>
  <c r="AE49" i="1"/>
  <c r="AE71" i="1" s="1"/>
  <c r="AF49" i="1"/>
  <c r="AF71" i="1" s="1"/>
  <c r="AG49" i="1"/>
  <c r="AG71" i="1" s="1"/>
  <c r="AI49" i="1"/>
  <c r="AI71" i="1" s="1"/>
  <c r="AJ49" i="1"/>
  <c r="AJ71" i="1" s="1"/>
  <c r="AK49" i="1"/>
  <c r="AK71" i="1" s="1"/>
  <c r="AL49" i="1"/>
  <c r="AL71" i="1" s="1"/>
  <c r="AM49" i="1"/>
  <c r="AM71" i="1" s="1"/>
  <c r="AN49" i="1"/>
  <c r="AN71" i="1" s="1"/>
  <c r="AO49" i="1"/>
  <c r="AO71" i="1" s="1"/>
  <c r="AP49" i="1"/>
  <c r="AP71" i="1" s="1"/>
  <c r="AQ49" i="1"/>
  <c r="AQ71" i="1" s="1"/>
  <c r="AR49" i="1"/>
  <c r="AR71" i="1" s="1"/>
  <c r="AT49" i="1"/>
  <c r="AT71" i="1" s="1"/>
  <c r="AU49" i="1"/>
  <c r="AU71" i="1" s="1"/>
  <c r="AV49" i="1"/>
  <c r="AV71" i="1" s="1"/>
  <c r="AW49" i="1"/>
  <c r="AW71" i="1" s="1"/>
  <c r="AX49" i="1"/>
  <c r="AX71" i="1" s="1"/>
  <c r="AY49" i="1"/>
  <c r="AY71" i="1" s="1"/>
  <c r="AY213" i="1" s="1"/>
  <c r="AZ49" i="1"/>
  <c r="AZ71" i="1" s="1"/>
  <c r="AZ221" i="1" s="1"/>
  <c r="BA49" i="1"/>
  <c r="BA71" i="1" s="1"/>
  <c r="BA221" i="1" s="1"/>
  <c r="BB49" i="1"/>
  <c r="BB71" i="1" s="1"/>
  <c r="BB213" i="1" s="1"/>
  <c r="BC49" i="1"/>
  <c r="BC71" i="1" s="1"/>
  <c r="BC213" i="1" s="1"/>
  <c r="BE49" i="1"/>
  <c r="BE71" i="1" s="1"/>
  <c r="BE93" i="1" s="1"/>
  <c r="BF49" i="1"/>
  <c r="BF71" i="1" s="1"/>
  <c r="BF213" i="1" s="1"/>
  <c r="BG49" i="1"/>
  <c r="BG71" i="1" s="1"/>
  <c r="BG213" i="1" s="1"/>
  <c r="BH49" i="1"/>
  <c r="BH71" i="1" s="1"/>
  <c r="BH125" i="1" s="1"/>
  <c r="BI49" i="1"/>
  <c r="BI71" i="1" s="1"/>
  <c r="BJ49" i="1"/>
  <c r="BJ71" i="1" s="1"/>
  <c r="BJ229" i="1" s="1"/>
  <c r="BK49" i="1"/>
  <c r="BK71" i="1" s="1"/>
  <c r="BL49" i="1"/>
  <c r="BL71" i="1" s="1"/>
  <c r="BM49" i="1"/>
  <c r="BM71" i="1" s="1"/>
  <c r="BN49" i="1"/>
  <c r="BN71" i="1" s="1"/>
  <c r="BP49" i="1"/>
  <c r="BP71" i="1" s="1"/>
  <c r="BQ49" i="1"/>
  <c r="BQ71" i="1" s="1"/>
  <c r="BR49" i="1"/>
  <c r="BR71" i="1" s="1"/>
  <c r="BS49" i="1"/>
  <c r="BS71" i="1" s="1"/>
  <c r="BT49" i="1"/>
  <c r="BT71" i="1" s="1"/>
  <c r="BU49" i="1"/>
  <c r="BU71" i="1" s="1"/>
  <c r="BV49" i="1"/>
  <c r="BV71" i="1" s="1"/>
  <c r="BW49" i="1"/>
  <c r="BW71" i="1" s="1"/>
  <c r="BX49" i="1"/>
  <c r="BX71" i="1" s="1"/>
  <c r="BX125" i="1" s="1"/>
  <c r="BY49" i="1"/>
  <c r="BY71" i="1" s="1"/>
  <c r="BY221" i="1" s="1"/>
  <c r="CA49" i="1"/>
  <c r="CA71" i="1" s="1"/>
  <c r="CA93" i="1" s="1"/>
  <c r="CB49" i="1"/>
  <c r="CB71" i="1" s="1"/>
  <c r="CB229" i="1" s="1"/>
  <c r="CC49" i="1"/>
  <c r="CC71" i="1" s="1"/>
  <c r="CC221" i="1" s="1"/>
  <c r="CD49" i="1"/>
  <c r="CD71" i="1" s="1"/>
  <c r="CE49" i="1"/>
  <c r="CE71" i="1" s="1"/>
  <c r="CF49" i="1"/>
  <c r="CF71" i="1" s="1"/>
  <c r="CG49" i="1"/>
  <c r="CG71" i="1" s="1"/>
  <c r="CH49" i="1"/>
  <c r="CH71" i="1" s="1"/>
  <c r="CI49" i="1"/>
  <c r="CI71" i="1" s="1"/>
  <c r="CJ49" i="1"/>
  <c r="CJ71" i="1" s="1"/>
  <c r="CL49" i="1"/>
  <c r="CL71" i="1" s="1"/>
  <c r="CM49" i="1"/>
  <c r="CM71" i="1" s="1"/>
  <c r="CN49" i="1"/>
  <c r="CN71" i="1" s="1"/>
  <c r="CO49" i="1"/>
  <c r="CO71" i="1" s="1"/>
  <c r="CP49" i="1"/>
  <c r="CP71" i="1" s="1"/>
  <c r="CQ49" i="1"/>
  <c r="CQ71" i="1" s="1"/>
  <c r="CR49" i="1"/>
  <c r="CR71" i="1" s="1"/>
  <c r="CS49" i="1"/>
  <c r="CS71" i="1" s="1"/>
  <c r="CT49" i="1"/>
  <c r="CT71" i="1" s="1"/>
  <c r="CU49" i="1"/>
  <c r="CU71" i="1" s="1"/>
  <c r="CW49" i="1"/>
  <c r="CW71" i="1" s="1"/>
  <c r="CX49" i="1"/>
  <c r="CX71" i="1" s="1"/>
  <c r="CY49" i="1"/>
  <c r="CY71" i="1" s="1"/>
  <c r="CZ49" i="1"/>
  <c r="CZ71" i="1" s="1"/>
  <c r="DA49" i="1"/>
  <c r="DA71" i="1" s="1"/>
  <c r="DB49" i="1"/>
  <c r="DB71" i="1" s="1"/>
  <c r="DC49" i="1"/>
  <c r="DC71" i="1" s="1"/>
  <c r="DD49" i="1"/>
  <c r="DD71" i="1" s="1"/>
  <c r="DD93" i="1" s="1"/>
  <c r="DE49" i="1"/>
  <c r="DE71" i="1" s="1"/>
  <c r="DE221" i="1" s="1"/>
  <c r="DF49" i="1"/>
  <c r="DF71" i="1" s="1"/>
  <c r="DF221" i="1" s="1"/>
  <c r="DH49" i="1"/>
  <c r="DH71" i="1" s="1"/>
  <c r="DH93" i="1" s="1"/>
  <c r="DI49" i="1"/>
  <c r="DI71" i="1" s="1"/>
  <c r="DI213" i="1" s="1"/>
  <c r="DJ49" i="1"/>
  <c r="DJ71" i="1" s="1"/>
  <c r="DJ93" i="1" s="1"/>
  <c r="DK49" i="1"/>
  <c r="DK71" i="1" s="1"/>
  <c r="DK229" i="1" s="1"/>
  <c r="DL49" i="1"/>
  <c r="DL71" i="1" s="1"/>
  <c r="DM49" i="1"/>
  <c r="DM71" i="1" s="1"/>
  <c r="DN49" i="1"/>
  <c r="DN71" i="1" s="1"/>
  <c r="DO49" i="1"/>
  <c r="DO71" i="1" s="1"/>
  <c r="DP49" i="1"/>
  <c r="DP71" i="1" s="1"/>
  <c r="DQ49" i="1"/>
  <c r="DQ71" i="1" s="1"/>
  <c r="DS49" i="1"/>
  <c r="DS71" i="1" s="1"/>
  <c r="DT49" i="1"/>
  <c r="DT71" i="1" s="1"/>
  <c r="DU49" i="1"/>
  <c r="DU71" i="1" s="1"/>
  <c r="DV49" i="1"/>
  <c r="DV71" i="1" s="1"/>
  <c r="DW49" i="1"/>
  <c r="DW71" i="1" s="1"/>
  <c r="DX49" i="1"/>
  <c r="DX71" i="1" s="1"/>
  <c r="DY49" i="1"/>
  <c r="DY71" i="1" s="1"/>
  <c r="DY229" i="1" s="1"/>
  <c r="DZ49" i="1"/>
  <c r="DZ71" i="1" s="1"/>
  <c r="DZ116" i="1" s="1"/>
  <c r="EA49" i="1"/>
  <c r="EA71" i="1" s="1"/>
  <c r="EA116" i="1" s="1"/>
  <c r="EB49" i="1"/>
  <c r="EB71" i="1" s="1"/>
  <c r="EB221" i="1" s="1"/>
  <c r="ED49" i="1"/>
  <c r="ED71" i="1" s="1"/>
  <c r="EE49" i="1"/>
  <c r="EE71" i="1" s="1"/>
  <c r="EE221" i="1" s="1"/>
  <c r="EF49" i="1"/>
  <c r="EF71" i="1" s="1"/>
  <c r="EF229" i="1" s="1"/>
  <c r="EG49" i="1"/>
  <c r="EG71" i="1" s="1"/>
  <c r="EG93" i="1" s="1"/>
  <c r="EH49" i="1"/>
  <c r="EH71" i="1" s="1"/>
  <c r="EH213" i="1" s="1"/>
  <c r="EI49" i="1"/>
  <c r="EI71" i="1" s="1"/>
  <c r="EI93" i="1" s="1"/>
  <c r="EJ49" i="1"/>
  <c r="EJ71" i="1" s="1"/>
  <c r="EJ125" i="1" s="1"/>
  <c r="EK49" i="1"/>
  <c r="EK71" i="1" s="1"/>
  <c r="EK93" i="1" s="1"/>
  <c r="EL49" i="1"/>
  <c r="EL71" i="1" s="1"/>
  <c r="EL116" i="1" s="1"/>
  <c r="GD124" i="1"/>
  <c r="M48" i="1"/>
  <c r="M70" i="1" s="1"/>
  <c r="N48" i="1"/>
  <c r="N70" i="1" s="1"/>
  <c r="O48" i="1"/>
  <c r="O70" i="1" s="1"/>
  <c r="P48" i="1"/>
  <c r="P70" i="1" s="1"/>
  <c r="Q48" i="1"/>
  <c r="Q70" i="1" s="1"/>
  <c r="R48" i="1"/>
  <c r="R70" i="1" s="1"/>
  <c r="S48" i="1"/>
  <c r="S70" i="1" s="1"/>
  <c r="T48" i="1"/>
  <c r="T70" i="1" s="1"/>
  <c r="U48" i="1"/>
  <c r="U70" i="1" s="1"/>
  <c r="V48" i="1"/>
  <c r="V70" i="1" s="1"/>
  <c r="B48" i="1"/>
  <c r="B70" i="1" s="1"/>
  <c r="C48" i="1"/>
  <c r="C70" i="1" s="1"/>
  <c r="D48" i="1"/>
  <c r="D70" i="1" s="1"/>
  <c r="E48" i="1"/>
  <c r="E70" i="1" s="1"/>
  <c r="F48" i="1"/>
  <c r="F70" i="1" s="1"/>
  <c r="G48" i="1"/>
  <c r="G70" i="1" s="1"/>
  <c r="H48" i="1"/>
  <c r="H70" i="1" s="1"/>
  <c r="I48" i="1"/>
  <c r="I70" i="1" s="1"/>
  <c r="J48" i="1"/>
  <c r="J70" i="1" s="1"/>
  <c r="K48" i="1"/>
  <c r="K70" i="1" s="1"/>
  <c r="X48" i="1"/>
  <c r="X70" i="1" s="1"/>
  <c r="Y48" i="1"/>
  <c r="Y70" i="1" s="1"/>
  <c r="Z48" i="1"/>
  <c r="Z70" i="1" s="1"/>
  <c r="AA48" i="1"/>
  <c r="AA70" i="1" s="1"/>
  <c r="AB48" i="1"/>
  <c r="AB70" i="1" s="1"/>
  <c r="AC48" i="1"/>
  <c r="AC70" i="1" s="1"/>
  <c r="AD48" i="1"/>
  <c r="AD70" i="1" s="1"/>
  <c r="AE48" i="1"/>
  <c r="AE70" i="1" s="1"/>
  <c r="AF48" i="1"/>
  <c r="AF70" i="1" s="1"/>
  <c r="AG48" i="1"/>
  <c r="AG70" i="1" s="1"/>
  <c r="AI48" i="1"/>
  <c r="AI70" i="1" s="1"/>
  <c r="AJ48" i="1"/>
  <c r="AJ70" i="1" s="1"/>
  <c r="AK48" i="1"/>
  <c r="AK70" i="1" s="1"/>
  <c r="AL48" i="1"/>
  <c r="AL70" i="1" s="1"/>
  <c r="AM48" i="1"/>
  <c r="AM70" i="1" s="1"/>
  <c r="AN48" i="1"/>
  <c r="AN70" i="1" s="1"/>
  <c r="AO48" i="1"/>
  <c r="AO70" i="1" s="1"/>
  <c r="AP48" i="1"/>
  <c r="AP70" i="1" s="1"/>
  <c r="AQ48" i="1"/>
  <c r="AQ70" i="1" s="1"/>
  <c r="AR48" i="1"/>
  <c r="AR70" i="1" s="1"/>
  <c r="AT48" i="1"/>
  <c r="AT70" i="1" s="1"/>
  <c r="AU48" i="1"/>
  <c r="AU70" i="1" s="1"/>
  <c r="AV48" i="1"/>
  <c r="AV70" i="1" s="1"/>
  <c r="AW48" i="1"/>
  <c r="AW70" i="1" s="1"/>
  <c r="AX48" i="1"/>
  <c r="AX70" i="1" s="1"/>
  <c r="AY48" i="1"/>
  <c r="AY70" i="1" s="1"/>
  <c r="AY92" i="1" s="1"/>
  <c r="AZ48" i="1"/>
  <c r="AZ70" i="1" s="1"/>
  <c r="AZ228" i="1" s="1"/>
  <c r="BA48" i="1"/>
  <c r="BA70" i="1" s="1"/>
  <c r="BB48" i="1"/>
  <c r="BB70" i="1" s="1"/>
  <c r="BC48" i="1"/>
  <c r="BC70" i="1" s="1"/>
  <c r="BC115" i="1" s="1"/>
  <c r="BE48" i="1"/>
  <c r="BE70" i="1" s="1"/>
  <c r="BE212" i="1" s="1"/>
  <c r="BF48" i="1"/>
  <c r="BF70" i="1" s="1"/>
  <c r="BF124" i="1" s="1"/>
  <c r="BG48" i="1"/>
  <c r="BG70" i="1" s="1"/>
  <c r="BG124" i="1" s="1"/>
  <c r="BH48" i="1"/>
  <c r="BH70" i="1" s="1"/>
  <c r="BH115" i="1" s="1"/>
  <c r="BI48" i="1"/>
  <c r="BI70" i="1" s="1"/>
  <c r="BI220" i="1" s="1"/>
  <c r="BJ48" i="1"/>
  <c r="BJ70" i="1" s="1"/>
  <c r="BK48" i="1"/>
  <c r="BK70" i="1" s="1"/>
  <c r="BL48" i="1"/>
  <c r="BL70" i="1" s="1"/>
  <c r="BM48" i="1"/>
  <c r="BM70" i="1" s="1"/>
  <c r="BN48" i="1"/>
  <c r="BN70" i="1" s="1"/>
  <c r="BP48" i="1"/>
  <c r="BP70" i="1" s="1"/>
  <c r="BQ48" i="1"/>
  <c r="BQ70" i="1" s="1"/>
  <c r="BR48" i="1"/>
  <c r="BR70" i="1" s="1"/>
  <c r="BS48" i="1"/>
  <c r="BS70" i="1" s="1"/>
  <c r="BT48" i="1"/>
  <c r="BT70" i="1" s="1"/>
  <c r="BU48" i="1"/>
  <c r="BU70" i="1" s="1"/>
  <c r="BU212" i="1" s="1"/>
  <c r="BV48" i="1"/>
  <c r="BV70" i="1" s="1"/>
  <c r="BV228" i="1" s="1"/>
  <c r="BW48" i="1"/>
  <c r="BW70" i="1" s="1"/>
  <c r="BW228" i="1" s="1"/>
  <c r="BX48" i="1"/>
  <c r="BX70" i="1" s="1"/>
  <c r="BX220" i="1" s="1"/>
  <c r="BY48" i="1"/>
  <c r="BY70" i="1" s="1"/>
  <c r="BY212" i="1" s="1"/>
  <c r="CA48" i="1"/>
  <c r="CA70" i="1" s="1"/>
  <c r="CA124" i="1" s="1"/>
  <c r="CB48" i="1"/>
  <c r="CB70" i="1" s="1"/>
  <c r="CB92" i="1" s="1"/>
  <c r="CD48" i="1"/>
  <c r="CD70" i="1" s="1"/>
  <c r="CD212" i="1" s="1"/>
  <c r="CE48" i="1"/>
  <c r="CE70" i="1" s="1"/>
  <c r="CE220" i="1" s="1"/>
  <c r="CF48" i="1"/>
  <c r="CF70" i="1" s="1"/>
  <c r="CF92" i="1" s="1"/>
  <c r="CG48" i="1"/>
  <c r="CG70" i="1" s="1"/>
  <c r="CG115" i="1" s="1"/>
  <c r="CH48" i="1"/>
  <c r="CH70" i="1" s="1"/>
  <c r="CH212" i="1" s="1"/>
  <c r="CI48" i="1"/>
  <c r="CI70" i="1" s="1"/>
  <c r="CI212" i="1" s="1"/>
  <c r="CJ48" i="1"/>
  <c r="CJ70" i="1" s="1"/>
  <c r="CJ220" i="1" s="1"/>
  <c r="CL48" i="1"/>
  <c r="CL70" i="1" s="1"/>
  <c r="CL220" i="1" s="1"/>
  <c r="CM48" i="1"/>
  <c r="CM70" i="1" s="1"/>
  <c r="CM115" i="1" s="1"/>
  <c r="CN48" i="1"/>
  <c r="CN70" i="1" s="1"/>
  <c r="CN115" i="1" s="1"/>
  <c r="CO48" i="1"/>
  <c r="CO70" i="1" s="1"/>
  <c r="CO115" i="1" s="1"/>
  <c r="CP48" i="1"/>
  <c r="CP70" i="1" s="1"/>
  <c r="CP124" i="1" s="1"/>
  <c r="CQ48" i="1"/>
  <c r="CQ70" i="1" s="1"/>
  <c r="CQ115" i="1" s="1"/>
  <c r="CR48" i="1"/>
  <c r="CR70" i="1" s="1"/>
  <c r="CR220" i="1" s="1"/>
  <c r="CS48" i="1"/>
  <c r="CS70" i="1" s="1"/>
  <c r="CT48" i="1"/>
  <c r="CT70" i="1" s="1"/>
  <c r="CT92" i="1" s="1"/>
  <c r="CU48" i="1"/>
  <c r="CU70" i="1" s="1"/>
  <c r="CW48" i="1"/>
  <c r="CW70" i="1" s="1"/>
  <c r="CX48" i="1"/>
  <c r="CX70" i="1" s="1"/>
  <c r="CY48" i="1"/>
  <c r="CY70" i="1" s="1"/>
  <c r="CZ48" i="1"/>
  <c r="CZ70" i="1" s="1"/>
  <c r="DA48" i="1"/>
  <c r="DA70" i="1" s="1"/>
  <c r="DB48" i="1"/>
  <c r="DB70" i="1" s="1"/>
  <c r="DC48" i="1"/>
  <c r="DC70" i="1" s="1"/>
  <c r="DD48" i="1"/>
  <c r="DD70" i="1" s="1"/>
  <c r="DE48" i="1"/>
  <c r="DE70" i="1" s="1"/>
  <c r="DF48" i="1"/>
  <c r="DF70" i="1" s="1"/>
  <c r="DH48" i="1"/>
  <c r="DH70" i="1" s="1"/>
  <c r="DI48" i="1"/>
  <c r="DI70" i="1" s="1"/>
  <c r="DJ48" i="1"/>
  <c r="DJ70" i="1" s="1"/>
  <c r="DK48" i="1"/>
  <c r="DK70" i="1" s="1"/>
  <c r="DL48" i="1"/>
  <c r="DL70" i="1" s="1"/>
  <c r="DM48" i="1"/>
  <c r="DM70" i="1" s="1"/>
  <c r="DN48" i="1"/>
  <c r="DN70" i="1" s="1"/>
  <c r="DO48" i="1"/>
  <c r="DO70" i="1" s="1"/>
  <c r="DP48" i="1"/>
  <c r="DP70" i="1" s="1"/>
  <c r="DQ48" i="1"/>
  <c r="DQ70" i="1" s="1"/>
  <c r="DS48" i="1"/>
  <c r="DS70" i="1" s="1"/>
  <c r="DT48" i="1"/>
  <c r="DT70" i="1" s="1"/>
  <c r="DU48" i="1"/>
  <c r="DU70" i="1" s="1"/>
  <c r="DV48" i="1"/>
  <c r="DV70" i="1" s="1"/>
  <c r="DW48" i="1"/>
  <c r="DW70" i="1" s="1"/>
  <c r="DX48" i="1"/>
  <c r="DX70" i="1" s="1"/>
  <c r="DY48" i="1"/>
  <c r="DY70" i="1" s="1"/>
  <c r="DZ48" i="1"/>
  <c r="DZ70" i="1" s="1"/>
  <c r="DZ115" i="1" s="1"/>
  <c r="EA48" i="1"/>
  <c r="EA70" i="1" s="1"/>
  <c r="EB48" i="1"/>
  <c r="EB70" i="1" s="1"/>
  <c r="ED48" i="1"/>
  <c r="ED70" i="1" s="1"/>
  <c r="EE48" i="1"/>
  <c r="EE70" i="1" s="1"/>
  <c r="EF48" i="1"/>
  <c r="EF70" i="1" s="1"/>
  <c r="EG48" i="1"/>
  <c r="EG70" i="1" s="1"/>
  <c r="EH48" i="1"/>
  <c r="EH70" i="1" s="1"/>
  <c r="EI48" i="1"/>
  <c r="EI70" i="1" s="1"/>
  <c r="EJ48" i="1"/>
  <c r="EJ70" i="1" s="1"/>
  <c r="EK48" i="1"/>
  <c r="EK70" i="1" s="1"/>
  <c r="EL48" i="1"/>
  <c r="EL70" i="1" s="1"/>
  <c r="GD121" i="1"/>
  <c r="DV47" i="1"/>
  <c r="DV69" i="1" s="1"/>
  <c r="DV114" i="1" s="1"/>
  <c r="M47" i="1"/>
  <c r="M69" i="1" s="1"/>
  <c r="N47" i="1"/>
  <c r="N227" i="1" s="1"/>
  <c r="O47" i="1"/>
  <c r="P47" i="1"/>
  <c r="P211" i="1" s="1"/>
  <c r="Q47" i="1"/>
  <c r="Q227" i="1" s="1"/>
  <c r="R47" i="1"/>
  <c r="R69" i="1" s="1"/>
  <c r="S47" i="1"/>
  <c r="S69" i="1" s="1"/>
  <c r="T47" i="1"/>
  <c r="T211" i="1" s="1"/>
  <c r="U47" i="1"/>
  <c r="U69" i="1" s="1"/>
  <c r="V47" i="1"/>
  <c r="V69" i="1" s="1"/>
  <c r="B47" i="1"/>
  <c r="C47" i="1"/>
  <c r="C219" i="1" s="1"/>
  <c r="D47" i="1"/>
  <c r="D219" i="1" s="1"/>
  <c r="E47" i="1"/>
  <c r="E211" i="1" s="1"/>
  <c r="F47" i="1"/>
  <c r="F69" i="1" s="1"/>
  <c r="G47" i="1"/>
  <c r="G69" i="1" s="1"/>
  <c r="H47" i="1"/>
  <c r="H211" i="1" s="1"/>
  <c r="I47" i="1"/>
  <c r="I69" i="1" s="1"/>
  <c r="J47" i="1"/>
  <c r="J219" i="1" s="1"/>
  <c r="X47" i="1"/>
  <c r="X227" i="1" s="1"/>
  <c r="Y47" i="1"/>
  <c r="Y219" i="1" s="1"/>
  <c r="Z47" i="1"/>
  <c r="Z69" i="1" s="1"/>
  <c r="AA47" i="1"/>
  <c r="AA69" i="1" s="1"/>
  <c r="AB47" i="1"/>
  <c r="AB69" i="1" s="1"/>
  <c r="AC47" i="1"/>
  <c r="AC69" i="1" s="1"/>
  <c r="AD47" i="1"/>
  <c r="AD69" i="1" s="1"/>
  <c r="AE47" i="1"/>
  <c r="AE211" i="1" s="1"/>
  <c r="AF47" i="1"/>
  <c r="AF227" i="1" s="1"/>
  <c r="AG47" i="1"/>
  <c r="AG211" i="1" s="1"/>
  <c r="AI47" i="1"/>
  <c r="AI69" i="1" s="1"/>
  <c r="AJ47" i="1"/>
  <c r="AJ69" i="1" s="1"/>
  <c r="AK47" i="1"/>
  <c r="AK211" i="1" s="1"/>
  <c r="AL47" i="1"/>
  <c r="AL211" i="1" s="1"/>
  <c r="AM47" i="1"/>
  <c r="AM69" i="1" s="1"/>
  <c r="AN47" i="1"/>
  <c r="AN69" i="1" s="1"/>
  <c r="AO47" i="1"/>
  <c r="AO219" i="1" s="1"/>
  <c r="AP47" i="1"/>
  <c r="AQ47" i="1"/>
  <c r="AQ69" i="1" s="1"/>
  <c r="AR47" i="1"/>
  <c r="AR69" i="1" s="1"/>
  <c r="AT47" i="1"/>
  <c r="AT219" i="1" s="1"/>
  <c r="AU47" i="1"/>
  <c r="AU219" i="1" s="1"/>
  <c r="AV47" i="1"/>
  <c r="AV69" i="1" s="1"/>
  <c r="AW47" i="1"/>
  <c r="AW211" i="1" s="1"/>
  <c r="AX47" i="1"/>
  <c r="AX227" i="1" s="1"/>
  <c r="AY47" i="1"/>
  <c r="AY69" i="1" s="1"/>
  <c r="AZ47" i="1"/>
  <c r="AZ211" i="1" s="1"/>
  <c r="BA47" i="1"/>
  <c r="BA69" i="1" s="1"/>
  <c r="BB47" i="1"/>
  <c r="BB227" i="1" s="1"/>
  <c r="BC47" i="1"/>
  <c r="BC219" i="1" s="1"/>
  <c r="BE47" i="1"/>
  <c r="BE211" i="1" s="1"/>
  <c r="BF47" i="1"/>
  <c r="BF211" i="1" s="1"/>
  <c r="BG47" i="1"/>
  <c r="BG69" i="1" s="1"/>
  <c r="BH47" i="1"/>
  <c r="BH227" i="1" s="1"/>
  <c r="BI47" i="1"/>
  <c r="BI69" i="1" s="1"/>
  <c r="BI114" i="1" s="1"/>
  <c r="BJ47" i="1"/>
  <c r="BJ69" i="1" s="1"/>
  <c r="BJ91" i="1" s="1"/>
  <c r="BK47" i="1"/>
  <c r="BK219" i="1" s="1"/>
  <c r="BL47" i="1"/>
  <c r="BL69" i="1" s="1"/>
  <c r="BL114" i="1" s="1"/>
  <c r="BM47" i="1"/>
  <c r="BM69" i="1" s="1"/>
  <c r="BM114" i="1" s="1"/>
  <c r="BN47" i="1"/>
  <c r="BN211" i="1" s="1"/>
  <c r="BP47" i="1"/>
  <c r="BP69" i="1" s="1"/>
  <c r="BQ47" i="1"/>
  <c r="BQ69" i="1" s="1"/>
  <c r="BR47" i="1"/>
  <c r="BR69" i="1" s="1"/>
  <c r="BR114" i="1" s="1"/>
  <c r="BS47" i="1"/>
  <c r="BS69" i="1" s="1"/>
  <c r="BS114" i="1" s="1"/>
  <c r="BT47" i="1"/>
  <c r="BT219" i="1" s="1"/>
  <c r="BU47" i="1"/>
  <c r="BU211" i="1" s="1"/>
  <c r="BV47" i="1"/>
  <c r="BV69" i="1" s="1"/>
  <c r="BV114" i="1" s="1"/>
  <c r="BW47" i="1"/>
  <c r="BW219" i="1" s="1"/>
  <c r="BX47" i="1"/>
  <c r="BX69" i="1" s="1"/>
  <c r="BY47" i="1"/>
  <c r="BY69" i="1" s="1"/>
  <c r="CA47" i="1"/>
  <c r="CA69" i="1" s="1"/>
  <c r="CB47" i="1"/>
  <c r="CB69" i="1" s="1"/>
  <c r="CC47" i="1"/>
  <c r="CC219" i="1" s="1"/>
  <c r="CD47" i="1"/>
  <c r="CD219" i="1" s="1"/>
  <c r="CE47" i="1"/>
  <c r="CE69" i="1" s="1"/>
  <c r="CE114" i="1" s="1"/>
  <c r="CF47" i="1"/>
  <c r="CF69" i="1" s="1"/>
  <c r="CG47" i="1"/>
  <c r="CG227" i="1" s="1"/>
  <c r="CH47" i="1"/>
  <c r="CH211" i="1" s="1"/>
  <c r="CL47" i="1"/>
  <c r="CL69" i="1" s="1"/>
  <c r="CL114" i="1" s="1"/>
  <c r="CM47" i="1"/>
  <c r="CM69" i="1" s="1"/>
  <c r="CM114" i="1" s="1"/>
  <c r="CO47" i="1"/>
  <c r="CO227" i="1" s="1"/>
  <c r="CP47" i="1"/>
  <c r="CP69" i="1" s="1"/>
  <c r="CQ47" i="1"/>
  <c r="CQ211" i="1" s="1"/>
  <c r="CR47" i="1"/>
  <c r="CR69" i="1" s="1"/>
  <c r="CR91" i="1" s="1"/>
  <c r="CS47" i="1"/>
  <c r="CS69" i="1" s="1"/>
  <c r="CS114" i="1" s="1"/>
  <c r="CT47" i="1"/>
  <c r="CT69" i="1" s="1"/>
  <c r="CT114" i="1" s="1"/>
  <c r="CU47" i="1"/>
  <c r="CU69" i="1" s="1"/>
  <c r="CU91" i="1" s="1"/>
  <c r="CW47" i="1"/>
  <c r="CW211" i="1" s="1"/>
  <c r="CX47" i="1"/>
  <c r="CX227" i="1" s="1"/>
  <c r="CY47" i="1"/>
  <c r="CY69" i="1" s="1"/>
  <c r="CY114" i="1" s="1"/>
  <c r="CZ47" i="1"/>
  <c r="CZ219" i="1" s="1"/>
  <c r="DA47" i="1"/>
  <c r="DA227" i="1" s="1"/>
  <c r="DB47" i="1"/>
  <c r="DB69" i="1" s="1"/>
  <c r="DB114" i="1" s="1"/>
  <c r="DC47" i="1"/>
  <c r="DC69" i="1" s="1"/>
  <c r="DC114" i="1" s="1"/>
  <c r="DD47" i="1"/>
  <c r="DD69" i="1" s="1"/>
  <c r="DD91" i="1" s="1"/>
  <c r="DE47" i="1"/>
  <c r="DE69" i="1" s="1"/>
  <c r="DE91" i="1" s="1"/>
  <c r="DF47" i="1"/>
  <c r="DF211" i="1" s="1"/>
  <c r="DH47" i="1"/>
  <c r="DH69" i="1" s="1"/>
  <c r="DI47" i="1"/>
  <c r="DI219" i="1" s="1"/>
  <c r="DJ47" i="1"/>
  <c r="DJ69" i="1" s="1"/>
  <c r="DJ91" i="1" s="1"/>
  <c r="DK47" i="1"/>
  <c r="DK69" i="1" s="1"/>
  <c r="DL47" i="1"/>
  <c r="DL69" i="1" s="1"/>
  <c r="DM47" i="1"/>
  <c r="DM69" i="1" s="1"/>
  <c r="DM114" i="1" s="1"/>
  <c r="DN47" i="1"/>
  <c r="DN219" i="1" s="1"/>
  <c r="DO47" i="1"/>
  <c r="DO227" i="1" s="1"/>
  <c r="DP47" i="1"/>
  <c r="DP69" i="1" s="1"/>
  <c r="DP91" i="1" s="1"/>
  <c r="DQ47" i="1"/>
  <c r="DQ69" i="1" s="1"/>
  <c r="DS47" i="1"/>
  <c r="DS227" i="1" s="1"/>
  <c r="DT47" i="1"/>
  <c r="DT69" i="1" s="1"/>
  <c r="DT114" i="1" s="1"/>
  <c r="DU47" i="1"/>
  <c r="DU69" i="1" s="1"/>
  <c r="DU114" i="1" s="1"/>
  <c r="DW47" i="1"/>
  <c r="DW69" i="1" s="1"/>
  <c r="DW91" i="1" s="1"/>
  <c r="DX47" i="1"/>
  <c r="DX69" i="1" s="1"/>
  <c r="DX114" i="1" s="1"/>
  <c r="DY47" i="1"/>
  <c r="DY69" i="1" s="1"/>
  <c r="DY91" i="1" s="1"/>
  <c r="DZ47" i="1"/>
  <c r="DZ69" i="1" s="1"/>
  <c r="DZ91" i="1" s="1"/>
  <c r="EA47" i="1"/>
  <c r="EA211" i="1" s="1"/>
  <c r="EB47" i="1"/>
  <c r="EB227" i="1" s="1"/>
  <c r="ED47" i="1"/>
  <c r="ED69" i="1" s="1"/>
  <c r="ED114" i="1" s="1"/>
  <c r="EE47" i="1"/>
  <c r="EE69" i="1" s="1"/>
  <c r="EE91" i="1" s="1"/>
  <c r="EF47" i="1"/>
  <c r="EF69" i="1" s="1"/>
  <c r="EF114" i="1" s="1"/>
  <c r="EG47" i="1"/>
  <c r="EG69" i="1" s="1"/>
  <c r="EG114" i="1" s="1"/>
  <c r="EH47" i="1"/>
  <c r="EH227" i="1" s="1"/>
  <c r="EI47" i="1"/>
  <c r="EI227" i="1" s="1"/>
  <c r="EJ47" i="1"/>
  <c r="EJ219" i="1" s="1"/>
  <c r="EK47" i="1"/>
  <c r="EK227" i="1" s="1"/>
  <c r="EL47" i="1"/>
  <c r="EL69" i="1" s="1"/>
  <c r="EL91" i="1" s="1"/>
  <c r="GE119" i="1"/>
  <c r="GD118" i="1"/>
  <c r="DV46" i="1"/>
  <c r="DV210" i="1" s="1"/>
  <c r="M46" i="1"/>
  <c r="M226" i="1" s="1"/>
  <c r="N46" i="1"/>
  <c r="N68" i="1" s="1"/>
  <c r="N113" i="1" s="1"/>
  <c r="O46" i="1"/>
  <c r="O226" i="1" s="1"/>
  <c r="P46" i="1"/>
  <c r="P68" i="1" s="1"/>
  <c r="P90" i="1" s="1"/>
  <c r="Q46" i="1"/>
  <c r="Q226" i="1" s="1"/>
  <c r="R46" i="1"/>
  <c r="R210" i="1" s="1"/>
  <c r="S46" i="1"/>
  <c r="S218" i="1" s="1"/>
  <c r="T46" i="1"/>
  <c r="T68" i="1" s="1"/>
  <c r="T90" i="1" s="1"/>
  <c r="U46" i="1"/>
  <c r="U210" i="1" s="1"/>
  <c r="V46" i="1"/>
  <c r="V210" i="1" s="1"/>
  <c r="B46" i="1"/>
  <c r="B226" i="1" s="1"/>
  <c r="C46" i="1"/>
  <c r="C226" i="1" s="1"/>
  <c r="D46" i="1"/>
  <c r="D218" i="1" s="1"/>
  <c r="E46" i="1"/>
  <c r="E210" i="1" s="1"/>
  <c r="F46" i="1"/>
  <c r="F218" i="1" s="1"/>
  <c r="G46" i="1"/>
  <c r="G218" i="1" s="1"/>
  <c r="H46" i="1"/>
  <c r="H210" i="1" s="1"/>
  <c r="I46" i="1"/>
  <c r="I210" i="1" s="1"/>
  <c r="J46" i="1"/>
  <c r="J226" i="1" s="1"/>
  <c r="K46" i="1"/>
  <c r="K226" i="1" s="1"/>
  <c r="X46" i="1"/>
  <c r="X210" i="1" s="1"/>
  <c r="Y46" i="1"/>
  <c r="Y68" i="1" s="1"/>
  <c r="Z46" i="1"/>
  <c r="Z226" i="1" s="1"/>
  <c r="AA46" i="1"/>
  <c r="AA210" i="1" s="1"/>
  <c r="AB46" i="1"/>
  <c r="AB226" i="1" s="1"/>
  <c r="AC46" i="1"/>
  <c r="AC68" i="1" s="1"/>
  <c r="AD46" i="1"/>
  <c r="AD218" i="1" s="1"/>
  <c r="AE46" i="1"/>
  <c r="AE210" i="1" s="1"/>
  <c r="AF46" i="1"/>
  <c r="AF210" i="1" s="1"/>
  <c r="AG46" i="1"/>
  <c r="AG210" i="1" s="1"/>
  <c r="AI46" i="1"/>
  <c r="AI218" i="1" s="1"/>
  <c r="AJ46" i="1"/>
  <c r="AJ68" i="1" s="1"/>
  <c r="AK46" i="1"/>
  <c r="AK226" i="1" s="1"/>
  <c r="AL46" i="1"/>
  <c r="AL210" i="1" s="1"/>
  <c r="AM46" i="1"/>
  <c r="AM226" i="1" s="1"/>
  <c r="AN46" i="1"/>
  <c r="AN218" i="1" s="1"/>
  <c r="AO46" i="1"/>
  <c r="AO226" i="1" s="1"/>
  <c r="AP46" i="1"/>
  <c r="AP68" i="1" s="1"/>
  <c r="AQ46" i="1"/>
  <c r="AQ218" i="1" s="1"/>
  <c r="AR46" i="1"/>
  <c r="AR218" i="1" s="1"/>
  <c r="AT46" i="1"/>
  <c r="AT210" i="1" s="1"/>
  <c r="AU46" i="1"/>
  <c r="AU210" i="1" s="1"/>
  <c r="AV46" i="1"/>
  <c r="AV218" i="1" s="1"/>
  <c r="AW46" i="1"/>
  <c r="AW226" i="1" s="1"/>
  <c r="AX46" i="1"/>
  <c r="AX226" i="1" s="1"/>
  <c r="AY46" i="1"/>
  <c r="AY210" i="1" s="1"/>
  <c r="AZ46" i="1"/>
  <c r="AZ218" i="1" s="1"/>
  <c r="BA46" i="1"/>
  <c r="BA218" i="1" s="1"/>
  <c r="BB46" i="1"/>
  <c r="BB210" i="1" s="1"/>
  <c r="BC46" i="1"/>
  <c r="BC210" i="1" s="1"/>
  <c r="BE46" i="1"/>
  <c r="BE226" i="1" s="1"/>
  <c r="BF46" i="1"/>
  <c r="BG46" i="1"/>
  <c r="BG210" i="1" s="1"/>
  <c r="BH46" i="1"/>
  <c r="BH218" i="1" s="1"/>
  <c r="BI46" i="1"/>
  <c r="BI218" i="1" s="1"/>
  <c r="BJ46" i="1"/>
  <c r="BJ210" i="1" s="1"/>
  <c r="BK46" i="1"/>
  <c r="BK226" i="1" s="1"/>
  <c r="BL46" i="1"/>
  <c r="BL226" i="1" s="1"/>
  <c r="BM46" i="1"/>
  <c r="BM218" i="1" s="1"/>
  <c r="BN46" i="1"/>
  <c r="BN210" i="1" s="1"/>
  <c r="BP46" i="1"/>
  <c r="BP218" i="1" s="1"/>
  <c r="BQ46" i="1"/>
  <c r="BQ218" i="1" s="1"/>
  <c r="BR46" i="1"/>
  <c r="BR226" i="1" s="1"/>
  <c r="BS46" i="1"/>
  <c r="BS210" i="1" s="1"/>
  <c r="BT46" i="1"/>
  <c r="BT226" i="1" s="1"/>
  <c r="BU46" i="1"/>
  <c r="BU226" i="1" s="1"/>
  <c r="BV46" i="1"/>
  <c r="BV68" i="1" s="1"/>
  <c r="BV90" i="1" s="1"/>
  <c r="BW46" i="1"/>
  <c r="BW226" i="1" s="1"/>
  <c r="BX46" i="1"/>
  <c r="BX226" i="1" s="1"/>
  <c r="BY46" i="1"/>
  <c r="BY218" i="1" s="1"/>
  <c r="CA46" i="1"/>
  <c r="CA218" i="1" s="1"/>
  <c r="CB46" i="1"/>
  <c r="CB218" i="1" s="1"/>
  <c r="CC46" i="1"/>
  <c r="CC210" i="1" s="1"/>
  <c r="CD46" i="1"/>
  <c r="CD210" i="1" s="1"/>
  <c r="CE46" i="1"/>
  <c r="CE226" i="1" s="1"/>
  <c r="CF46" i="1"/>
  <c r="CF68" i="1" s="1"/>
  <c r="CG46" i="1"/>
  <c r="CG68" i="1" s="1"/>
  <c r="CH46" i="1"/>
  <c r="CJ46" i="1"/>
  <c r="CJ226" i="1" s="1"/>
  <c r="CL46" i="1"/>
  <c r="CL68" i="1" s="1"/>
  <c r="CL90" i="1" s="1"/>
  <c r="CM46" i="1"/>
  <c r="CM210" i="1" s="1"/>
  <c r="CO46" i="1"/>
  <c r="CO210" i="1" s="1"/>
  <c r="CP46" i="1"/>
  <c r="CP226" i="1" s="1"/>
  <c r="CQ46" i="1"/>
  <c r="CQ210" i="1" s="1"/>
  <c r="CR46" i="1"/>
  <c r="CR68" i="1" s="1"/>
  <c r="CR113" i="1" s="1"/>
  <c r="CS46" i="1"/>
  <c r="CS68" i="1" s="1"/>
  <c r="CS90" i="1" s="1"/>
  <c r="CT46" i="1"/>
  <c r="CT68" i="1" s="1"/>
  <c r="CU46" i="1"/>
  <c r="CU68" i="1" s="1"/>
  <c r="CU90" i="1" s="1"/>
  <c r="CW46" i="1"/>
  <c r="CW210" i="1" s="1"/>
  <c r="CX46" i="1"/>
  <c r="CX68" i="1" s="1"/>
  <c r="CX90" i="1" s="1"/>
  <c r="CY46" i="1"/>
  <c r="CY226" i="1" s="1"/>
  <c r="CZ46" i="1"/>
  <c r="CZ226" i="1" s="1"/>
  <c r="DA46" i="1"/>
  <c r="DA218" i="1" s="1"/>
  <c r="DB46" i="1"/>
  <c r="DB210" i="1" s="1"/>
  <c r="DC46" i="1"/>
  <c r="DC210" i="1" s="1"/>
  <c r="DD46" i="1"/>
  <c r="DE46" i="1"/>
  <c r="DE210" i="1" s="1"/>
  <c r="DF46" i="1"/>
  <c r="DF210" i="1" s="1"/>
  <c r="DH46" i="1"/>
  <c r="DH210" i="1" s="1"/>
  <c r="DI46" i="1"/>
  <c r="DI210" i="1" s="1"/>
  <c r="DJ46" i="1"/>
  <c r="DJ68" i="1" s="1"/>
  <c r="DK46" i="1"/>
  <c r="DK68" i="1" s="1"/>
  <c r="DL46" i="1"/>
  <c r="DL210" i="1" s="1"/>
  <c r="DM46" i="1"/>
  <c r="DN46" i="1"/>
  <c r="DN68" i="1" s="1"/>
  <c r="DO46" i="1"/>
  <c r="DO218" i="1" s="1"/>
  <c r="DP46" i="1"/>
  <c r="DP218" i="1" s="1"/>
  <c r="DQ46" i="1"/>
  <c r="DQ218" i="1" s="1"/>
  <c r="DS46" i="1"/>
  <c r="DS68" i="1" s="1"/>
  <c r="DS113" i="1" s="1"/>
  <c r="DT46" i="1"/>
  <c r="DT218" i="1" s="1"/>
  <c r="DU46" i="1"/>
  <c r="DU218" i="1" s="1"/>
  <c r="DW46" i="1"/>
  <c r="DW68" i="1" s="1"/>
  <c r="DX46" i="1"/>
  <c r="DX226" i="1" s="1"/>
  <c r="DY46" i="1"/>
  <c r="DY218" i="1" s="1"/>
  <c r="DZ46" i="1"/>
  <c r="DZ226" i="1" s="1"/>
  <c r="EA46" i="1"/>
  <c r="EA226" i="1" s="1"/>
  <c r="EB46" i="1"/>
  <c r="EB68" i="1" s="1"/>
  <c r="EB90" i="1" s="1"/>
  <c r="ED46" i="1"/>
  <c r="ED68" i="1" s="1"/>
  <c r="ED90" i="1" s="1"/>
  <c r="EE46" i="1"/>
  <c r="EE218" i="1" s="1"/>
  <c r="EF46" i="1"/>
  <c r="EF68" i="1" s="1"/>
  <c r="EF113" i="1" s="1"/>
  <c r="EG46" i="1"/>
  <c r="EG226" i="1" s="1"/>
  <c r="EH46" i="1"/>
  <c r="EI46" i="1"/>
  <c r="EI218" i="1" s="1"/>
  <c r="EJ46" i="1"/>
  <c r="EJ68" i="1" s="1"/>
  <c r="EK46" i="1"/>
  <c r="EK226" i="1" s="1"/>
  <c r="EL46" i="1"/>
  <c r="EL210" i="1" s="1"/>
  <c r="GE116" i="1"/>
  <c r="GD115" i="1"/>
  <c r="GD114" i="1"/>
  <c r="N66" i="1"/>
  <c r="N88" i="1" s="1"/>
  <c r="BR66" i="1"/>
  <c r="BR111" i="1" s="1"/>
  <c r="DF66" i="1"/>
  <c r="DF111" i="1" s="1"/>
  <c r="BW207" i="1"/>
  <c r="BJ182" i="1"/>
  <c r="DN187" i="1"/>
  <c r="CO192" i="1"/>
  <c r="GD111" i="1"/>
  <c r="CW43" i="1"/>
  <c r="CW181" i="1" s="1"/>
  <c r="CX43" i="1"/>
  <c r="CX181" i="1" s="1"/>
  <c r="CY43" i="1"/>
  <c r="CY181" i="1" s="1"/>
  <c r="CZ43" i="1"/>
  <c r="CZ181" i="1" s="1"/>
  <c r="M43" i="1"/>
  <c r="M191" i="1" s="1"/>
  <c r="N43" i="1"/>
  <c r="N181" i="1" s="1"/>
  <c r="O43" i="1"/>
  <c r="O65" i="1" s="1"/>
  <c r="P43" i="1"/>
  <c r="P181" i="1" s="1"/>
  <c r="Q43" i="1"/>
  <c r="Q196" i="1" s="1"/>
  <c r="R43" i="1"/>
  <c r="R181" i="1" s="1"/>
  <c r="S43" i="1"/>
  <c r="S65" i="1" s="1"/>
  <c r="T43" i="1"/>
  <c r="T181" i="1" s="1"/>
  <c r="U43" i="1"/>
  <c r="U65" i="1" s="1"/>
  <c r="V43" i="1"/>
  <c r="V181" i="1" s="1"/>
  <c r="B43" i="1"/>
  <c r="B65" i="1" s="1"/>
  <c r="C43" i="1"/>
  <c r="C181" i="1" s="1"/>
  <c r="D43" i="1"/>
  <c r="D65" i="1" s="1"/>
  <c r="E43" i="1"/>
  <c r="E181" i="1" s="1"/>
  <c r="F43" i="1"/>
  <c r="F65" i="1" s="1"/>
  <c r="G43" i="1"/>
  <c r="G181" i="1" s="1"/>
  <c r="H43" i="1"/>
  <c r="H65" i="1" s="1"/>
  <c r="I43" i="1"/>
  <c r="I181" i="1" s="1"/>
  <c r="J43" i="1"/>
  <c r="J65" i="1" s="1"/>
  <c r="K43" i="1"/>
  <c r="K181" i="1" s="1"/>
  <c r="X43" i="1"/>
  <c r="X65" i="1" s="1"/>
  <c r="Y43" i="1"/>
  <c r="Y181" i="1" s="1"/>
  <c r="Z43" i="1"/>
  <c r="Z65" i="1" s="1"/>
  <c r="AA43" i="1"/>
  <c r="AA181" i="1" s="1"/>
  <c r="AB43" i="1"/>
  <c r="AB65" i="1" s="1"/>
  <c r="AC43" i="1"/>
  <c r="AC181" i="1" s="1"/>
  <c r="AD43" i="1"/>
  <c r="AD65" i="1" s="1"/>
  <c r="AE43" i="1"/>
  <c r="AE181" i="1" s="1"/>
  <c r="AF43" i="1"/>
  <c r="AF65" i="1" s="1"/>
  <c r="AG43" i="1"/>
  <c r="AG181" i="1" s="1"/>
  <c r="AI43" i="1"/>
  <c r="AI65" i="1" s="1"/>
  <c r="AJ43" i="1"/>
  <c r="AJ181" i="1" s="1"/>
  <c r="AK43" i="1"/>
  <c r="AK65" i="1" s="1"/>
  <c r="AL43" i="1"/>
  <c r="AL181" i="1" s="1"/>
  <c r="AM43" i="1"/>
  <c r="AM65" i="1" s="1"/>
  <c r="AN43" i="1"/>
  <c r="AN186" i="1" s="1"/>
  <c r="AO43" i="1"/>
  <c r="AO65" i="1" s="1"/>
  <c r="AP43" i="1"/>
  <c r="AP186" i="1" s="1"/>
  <c r="AQ43" i="1"/>
  <c r="AQ65" i="1" s="1"/>
  <c r="AR43" i="1"/>
  <c r="AR186" i="1" s="1"/>
  <c r="AT43" i="1"/>
  <c r="AT65" i="1" s="1"/>
  <c r="AU43" i="1"/>
  <c r="AU186" i="1" s="1"/>
  <c r="AV43" i="1"/>
  <c r="AV65" i="1" s="1"/>
  <c r="AW43" i="1"/>
  <c r="AW186" i="1" s="1"/>
  <c r="AX43" i="1"/>
  <c r="AX65" i="1" s="1"/>
  <c r="AY43" i="1"/>
  <c r="AY186" i="1" s="1"/>
  <c r="AZ43" i="1"/>
  <c r="AZ65" i="1" s="1"/>
  <c r="BA43" i="1"/>
  <c r="BA186" i="1" s="1"/>
  <c r="BB43" i="1"/>
  <c r="BB196" i="1" s="1"/>
  <c r="BC43" i="1"/>
  <c r="BC186" i="1" s="1"/>
  <c r="BE43" i="1"/>
  <c r="BE65" i="1" s="1"/>
  <c r="BF43" i="1"/>
  <c r="BF186" i="1" s="1"/>
  <c r="BG43" i="1"/>
  <c r="BG65" i="1" s="1"/>
  <c r="BH43" i="1"/>
  <c r="BH186" i="1" s="1"/>
  <c r="BI43" i="1"/>
  <c r="BI65" i="1" s="1"/>
  <c r="BJ43" i="1"/>
  <c r="BJ186" i="1" s="1"/>
  <c r="BK43" i="1"/>
  <c r="BK65" i="1" s="1"/>
  <c r="BL43" i="1"/>
  <c r="BL186" i="1" s="1"/>
  <c r="BM43" i="1"/>
  <c r="BM65" i="1" s="1"/>
  <c r="BM110" i="1" s="1"/>
  <c r="BN43" i="1"/>
  <c r="BN186" i="1" s="1"/>
  <c r="BP43" i="1"/>
  <c r="BP65" i="1" s="1"/>
  <c r="BP110" i="1" s="1"/>
  <c r="BQ43" i="1"/>
  <c r="BQ186" i="1" s="1"/>
  <c r="BR43" i="1"/>
  <c r="BR65" i="1" s="1"/>
  <c r="BR110" i="1" s="1"/>
  <c r="BS43" i="1"/>
  <c r="BS186" i="1" s="1"/>
  <c r="BT43" i="1"/>
  <c r="BT65" i="1" s="1"/>
  <c r="BT87" i="1" s="1"/>
  <c r="BU43" i="1"/>
  <c r="BU186" i="1" s="1"/>
  <c r="BV43" i="1"/>
  <c r="BV65" i="1" s="1"/>
  <c r="BW43" i="1"/>
  <c r="BW186" i="1" s="1"/>
  <c r="BX43" i="1"/>
  <c r="BX65" i="1" s="1"/>
  <c r="BY43" i="1"/>
  <c r="BY186" i="1" s="1"/>
  <c r="CA43" i="1"/>
  <c r="CA65" i="1" s="1"/>
  <c r="CA87" i="1" s="1"/>
  <c r="CB43" i="1"/>
  <c r="CB186" i="1" s="1"/>
  <c r="CC43" i="1"/>
  <c r="CC201" i="1" s="1"/>
  <c r="CD43" i="1"/>
  <c r="CD201" i="1" s="1"/>
  <c r="CE43" i="1"/>
  <c r="CE196" i="1" s="1"/>
  <c r="CF43" i="1"/>
  <c r="CF65" i="1" s="1"/>
  <c r="CF87" i="1" s="1"/>
  <c r="CG43" i="1"/>
  <c r="CG201" i="1" s="1"/>
  <c r="CH43" i="1"/>
  <c r="CH65" i="1" s="1"/>
  <c r="CH87" i="1" s="1"/>
  <c r="CJ43" i="1"/>
  <c r="CJ196" i="1" s="1"/>
  <c r="CL43" i="1"/>
  <c r="CL196" i="1" s="1"/>
  <c r="CM43" i="1"/>
  <c r="CM196" i="1" s="1"/>
  <c r="CO43" i="1"/>
  <c r="CO206" i="1" s="1"/>
  <c r="CP43" i="1"/>
  <c r="CP196" i="1" s="1"/>
  <c r="CQ43" i="1"/>
  <c r="CQ206" i="1" s="1"/>
  <c r="CR43" i="1"/>
  <c r="CR191" i="1" s="1"/>
  <c r="CS43" i="1"/>
  <c r="CS191" i="1" s="1"/>
  <c r="CT43" i="1"/>
  <c r="CU43" i="1"/>
  <c r="CU206" i="1" s="1"/>
  <c r="DA43" i="1"/>
  <c r="DA206" i="1" s="1"/>
  <c r="DB43" i="1"/>
  <c r="DB191" i="1" s="1"/>
  <c r="DC43" i="1"/>
  <c r="DC191" i="1" s="1"/>
  <c r="DD43" i="1"/>
  <c r="DD206" i="1" s="1"/>
  <c r="DE43" i="1"/>
  <c r="DE65" i="1" s="1"/>
  <c r="DE87" i="1" s="1"/>
  <c r="DF43" i="1"/>
  <c r="DF206" i="1" s="1"/>
  <c r="DH43" i="1"/>
  <c r="DH191" i="1" s="1"/>
  <c r="DI43" i="1"/>
  <c r="DI191" i="1" s="1"/>
  <c r="DJ43" i="1"/>
  <c r="DJ206" i="1" s="1"/>
  <c r="DK43" i="1"/>
  <c r="DK191" i="1" s="1"/>
  <c r="DL43" i="1"/>
  <c r="DL191" i="1" s="1"/>
  <c r="DM43" i="1"/>
  <c r="DM206" i="1" s="1"/>
  <c r="DN43" i="1"/>
  <c r="DN206" i="1" s="1"/>
  <c r="DO43" i="1"/>
  <c r="DO206" i="1" s="1"/>
  <c r="DP43" i="1"/>
  <c r="DP191" i="1" s="1"/>
  <c r="DQ43" i="1"/>
  <c r="DQ191" i="1" s="1"/>
  <c r="DS43" i="1"/>
  <c r="DS206" i="1" s="1"/>
  <c r="DT43" i="1"/>
  <c r="DT191" i="1" s="1"/>
  <c r="DU43" i="1"/>
  <c r="DU191" i="1" s="1"/>
  <c r="DV43" i="1"/>
  <c r="DV201" i="1" s="1"/>
  <c r="DW43" i="1"/>
  <c r="DW206" i="1" s="1"/>
  <c r="DX43" i="1"/>
  <c r="DX206" i="1" s="1"/>
  <c r="DY43" i="1"/>
  <c r="DZ43" i="1"/>
  <c r="DZ206" i="1" s="1"/>
  <c r="EA43" i="1"/>
  <c r="EA206" i="1" s="1"/>
  <c r="EB43" i="1"/>
  <c r="EB206" i="1" s="1"/>
  <c r="ED43" i="1"/>
  <c r="ED206" i="1" s="1"/>
  <c r="EE43" i="1"/>
  <c r="EE206" i="1" s="1"/>
  <c r="EF43" i="1"/>
  <c r="EF206" i="1" s="1"/>
  <c r="EG43" i="1"/>
  <c r="EG206" i="1" s="1"/>
  <c r="EH43" i="1"/>
  <c r="EH191" i="1" s="1"/>
  <c r="EI43" i="1"/>
  <c r="EI206" i="1" s="1"/>
  <c r="EJ43" i="1"/>
  <c r="EJ181" i="1" s="1"/>
  <c r="EK43" i="1"/>
  <c r="EK191" i="1" s="1"/>
  <c r="EL43" i="1"/>
  <c r="GD108" i="1"/>
  <c r="M42" i="1"/>
  <c r="M195" i="1" s="1"/>
  <c r="N42" i="1"/>
  <c r="N64" i="1" s="1"/>
  <c r="O42" i="1"/>
  <c r="O180" i="1" s="1"/>
  <c r="P42" i="1"/>
  <c r="P195" i="1" s="1"/>
  <c r="R42" i="1"/>
  <c r="R185" i="1" s="1"/>
  <c r="T42" i="1"/>
  <c r="T64" i="1" s="1"/>
  <c r="U42" i="1"/>
  <c r="U195" i="1" s="1"/>
  <c r="V42" i="1"/>
  <c r="V64" i="1" s="1"/>
  <c r="V86" i="1" s="1"/>
  <c r="B42" i="1"/>
  <c r="B195" i="1" s="1"/>
  <c r="C42" i="1"/>
  <c r="C190" i="1" s="1"/>
  <c r="D42" i="1"/>
  <c r="D180" i="1" s="1"/>
  <c r="E42" i="1"/>
  <c r="E180" i="1" s="1"/>
  <c r="F42" i="1"/>
  <c r="F205" i="1" s="1"/>
  <c r="G42" i="1"/>
  <c r="G205" i="1" s="1"/>
  <c r="H42" i="1"/>
  <c r="H195" i="1" s="1"/>
  <c r="I42" i="1"/>
  <c r="J42" i="1"/>
  <c r="J180" i="1" s="1"/>
  <c r="K42" i="1"/>
  <c r="K64" i="1" s="1"/>
  <c r="X42" i="1"/>
  <c r="X64" i="1" s="1"/>
  <c r="Y42" i="1"/>
  <c r="Y190" i="1" s="1"/>
  <c r="Z42" i="1"/>
  <c r="Z205" i="1" s="1"/>
  <c r="AA42" i="1"/>
  <c r="AA200" i="1" s="1"/>
  <c r="AB42" i="1"/>
  <c r="AB195" i="1" s="1"/>
  <c r="AC42" i="1"/>
  <c r="AC190" i="1" s="1"/>
  <c r="AD42" i="1"/>
  <c r="AD205" i="1" s="1"/>
  <c r="AE42" i="1"/>
  <c r="AE190" i="1" s="1"/>
  <c r="AF42" i="1"/>
  <c r="AF64" i="1" s="1"/>
  <c r="AG42" i="1"/>
  <c r="AG190" i="1" s="1"/>
  <c r="AI42" i="1"/>
  <c r="AI190" i="1" s="1"/>
  <c r="AJ42" i="1"/>
  <c r="AJ185" i="1" s="1"/>
  <c r="AK42" i="1"/>
  <c r="AK200" i="1" s="1"/>
  <c r="AL42" i="1"/>
  <c r="AL190" i="1" s="1"/>
  <c r="AM42" i="1"/>
  <c r="AM64" i="1" s="1"/>
  <c r="AN42" i="1"/>
  <c r="AN64" i="1" s="1"/>
  <c r="AO42" i="1"/>
  <c r="AO64" i="1" s="1"/>
  <c r="AP42" i="1"/>
  <c r="AP180" i="1" s="1"/>
  <c r="AQ42" i="1"/>
  <c r="AQ205" i="1" s="1"/>
  <c r="AR42" i="1"/>
  <c r="AR64" i="1" s="1"/>
  <c r="AT42" i="1"/>
  <c r="AT64" i="1" s="1"/>
  <c r="AU42" i="1"/>
  <c r="AU64" i="1" s="1"/>
  <c r="AV42" i="1"/>
  <c r="AV185" i="1" s="1"/>
  <c r="AW42" i="1"/>
  <c r="AW195" i="1" s="1"/>
  <c r="AX42" i="1"/>
  <c r="AX205" i="1" s="1"/>
  <c r="AY42" i="1"/>
  <c r="AY64" i="1" s="1"/>
  <c r="AZ42" i="1"/>
  <c r="AZ200" i="1" s="1"/>
  <c r="BA42" i="1"/>
  <c r="BA64" i="1" s="1"/>
  <c r="BB42" i="1"/>
  <c r="BB64" i="1" s="1"/>
  <c r="BC42" i="1"/>
  <c r="BC200" i="1" s="1"/>
  <c r="BE42" i="1"/>
  <c r="BE205" i="1" s="1"/>
  <c r="BF42" i="1"/>
  <c r="BF195" i="1" s="1"/>
  <c r="BG42" i="1"/>
  <c r="BG195" i="1" s="1"/>
  <c r="BH42" i="1"/>
  <c r="BI42" i="1"/>
  <c r="BI200" i="1" s="1"/>
  <c r="BJ42" i="1"/>
  <c r="BJ205" i="1" s="1"/>
  <c r="BK42" i="1"/>
  <c r="BK200" i="1" s="1"/>
  <c r="BL42" i="1"/>
  <c r="BL180" i="1" s="1"/>
  <c r="BM42" i="1"/>
  <c r="BM190" i="1" s="1"/>
  <c r="BN42" i="1"/>
  <c r="BN205" i="1" s="1"/>
  <c r="BP42" i="1"/>
  <c r="BP195" i="1" s="1"/>
  <c r="BQ42" i="1"/>
  <c r="BQ180" i="1" s="1"/>
  <c r="BR42" i="1"/>
  <c r="BR185" i="1" s="1"/>
  <c r="BS42" i="1"/>
  <c r="BS185" i="1" s="1"/>
  <c r="BT42" i="1"/>
  <c r="BT64" i="1" s="1"/>
  <c r="BT86" i="1" s="1"/>
  <c r="BU42" i="1"/>
  <c r="BV42" i="1"/>
  <c r="BV180" i="1" s="1"/>
  <c r="BW42" i="1"/>
  <c r="BW190" i="1" s="1"/>
  <c r="BX42" i="1"/>
  <c r="BX205" i="1" s="1"/>
  <c r="BY42" i="1"/>
  <c r="BY64" i="1" s="1"/>
  <c r="BY86" i="1" s="1"/>
  <c r="CA42" i="1"/>
  <c r="CA200" i="1" s="1"/>
  <c r="CB42" i="1"/>
  <c r="CB185" i="1" s="1"/>
  <c r="CC42" i="1"/>
  <c r="CC190" i="1" s="1"/>
  <c r="CD42" i="1"/>
  <c r="CD205" i="1" s="1"/>
  <c r="CE42" i="1"/>
  <c r="CE205" i="1" s="1"/>
  <c r="CF42" i="1"/>
  <c r="CF180" i="1" s="1"/>
  <c r="CG42" i="1"/>
  <c r="CG64" i="1" s="1"/>
  <c r="CH42" i="1"/>
  <c r="CH195" i="1" s="1"/>
  <c r="CI42" i="1"/>
  <c r="CI205" i="1" s="1"/>
  <c r="CJ42" i="1"/>
  <c r="CL42" i="1"/>
  <c r="CL185" i="1" s="1"/>
  <c r="CM42" i="1"/>
  <c r="CM195" i="1" s="1"/>
  <c r="CN42" i="1"/>
  <c r="CN180" i="1" s="1"/>
  <c r="CO42" i="1"/>
  <c r="CO195" i="1" s="1"/>
  <c r="CP42" i="1"/>
  <c r="CP180" i="1" s="1"/>
  <c r="CQ42" i="1"/>
  <c r="CQ190" i="1" s="1"/>
  <c r="CR42" i="1"/>
  <c r="CR205" i="1" s="1"/>
  <c r="CS42" i="1"/>
  <c r="CT42" i="1"/>
  <c r="CT200" i="1" s="1"/>
  <c r="CU42" i="1"/>
  <c r="CU205" i="1" s="1"/>
  <c r="CW42" i="1"/>
  <c r="CW205" i="1" s="1"/>
  <c r="CX42" i="1"/>
  <c r="CX205" i="1" s="1"/>
  <c r="CY42" i="1"/>
  <c r="CY205" i="1" s="1"/>
  <c r="CZ42" i="1"/>
  <c r="CZ205" i="1" s="1"/>
  <c r="DA42" i="1"/>
  <c r="DA205" i="1" s="1"/>
  <c r="DB42" i="1"/>
  <c r="DB200" i="1" s="1"/>
  <c r="DC42" i="1"/>
  <c r="DC64" i="1" s="1"/>
  <c r="DD42" i="1"/>
  <c r="DD64" i="1" s="1"/>
  <c r="DE42" i="1"/>
  <c r="DE200" i="1" s="1"/>
  <c r="DF42" i="1"/>
  <c r="DF200" i="1" s="1"/>
  <c r="DH42" i="1"/>
  <c r="DH190" i="1" s="1"/>
  <c r="DI42" i="1"/>
  <c r="DI64" i="1" s="1"/>
  <c r="DI109" i="1" s="1"/>
  <c r="DJ42" i="1"/>
  <c r="DJ205" i="1" s="1"/>
  <c r="DK42" i="1"/>
  <c r="DK180" i="1" s="1"/>
  <c r="DL42" i="1"/>
  <c r="DL190" i="1" s="1"/>
  <c r="DM42" i="1"/>
  <c r="DM185" i="1" s="1"/>
  <c r="DN42" i="1"/>
  <c r="DN64" i="1" s="1"/>
  <c r="DO42" i="1"/>
  <c r="DO200" i="1" s="1"/>
  <c r="DP42" i="1"/>
  <c r="DP200" i="1" s="1"/>
  <c r="DQ42" i="1"/>
  <c r="DQ64" i="1" s="1"/>
  <c r="DQ109" i="1" s="1"/>
  <c r="DS42" i="1"/>
  <c r="DS185" i="1" s="1"/>
  <c r="DT42" i="1"/>
  <c r="DT180" i="1" s="1"/>
  <c r="DU42" i="1"/>
  <c r="DU64" i="1" s="1"/>
  <c r="DV42" i="1"/>
  <c r="DV200" i="1" s="1"/>
  <c r="DW42" i="1"/>
  <c r="DW180" i="1" s="1"/>
  <c r="DX42" i="1"/>
  <c r="DX190" i="1" s="1"/>
  <c r="DY42" i="1"/>
  <c r="DY64" i="1" s="1"/>
  <c r="DZ42" i="1"/>
  <c r="DZ200" i="1" s="1"/>
  <c r="EA42" i="1"/>
  <c r="EA205" i="1" s="1"/>
  <c r="EB42" i="1"/>
  <c r="EB185" i="1" s="1"/>
  <c r="ED42" i="1"/>
  <c r="ED200" i="1" s="1"/>
  <c r="EE42" i="1"/>
  <c r="EE180" i="1" s="1"/>
  <c r="EF42" i="1"/>
  <c r="EF64" i="1" s="1"/>
  <c r="EG42" i="1"/>
  <c r="EG200" i="1" s="1"/>
  <c r="EH42" i="1"/>
  <c r="EH190" i="1" s="1"/>
  <c r="EI42" i="1"/>
  <c r="EJ42" i="1"/>
  <c r="EJ205" i="1" s="1"/>
  <c r="EK42" i="1"/>
  <c r="EK200" i="1" s="1"/>
  <c r="EL42" i="1"/>
  <c r="EL200" i="1" s="1"/>
  <c r="GD105" i="1"/>
  <c r="GD104" i="1"/>
  <c r="ED40" i="1"/>
  <c r="ED170" i="1" s="1"/>
  <c r="AF40" i="1"/>
  <c r="AF174" i="1" s="1"/>
  <c r="Y40" i="1"/>
  <c r="Y62" i="1" s="1"/>
  <c r="AI40" i="1"/>
  <c r="AI62" i="1" s="1"/>
  <c r="M40" i="1"/>
  <c r="M62" i="1" s="1"/>
  <c r="N40" i="1"/>
  <c r="N62" i="1" s="1"/>
  <c r="O40" i="1"/>
  <c r="O178" i="1" s="1"/>
  <c r="P40" i="1"/>
  <c r="P62" i="1" s="1"/>
  <c r="Q40" i="1"/>
  <c r="Q62" i="1" s="1"/>
  <c r="R40" i="1"/>
  <c r="R178" i="1" s="1"/>
  <c r="S40" i="1"/>
  <c r="S174" i="1" s="1"/>
  <c r="T40" i="1"/>
  <c r="T170" i="1" s="1"/>
  <c r="U40" i="1"/>
  <c r="U62" i="1" s="1"/>
  <c r="V40" i="1"/>
  <c r="V62" i="1" s="1"/>
  <c r="B40" i="1"/>
  <c r="B178" i="1" s="1"/>
  <c r="C40" i="1"/>
  <c r="C62" i="1" s="1"/>
  <c r="D40" i="1"/>
  <c r="D178" i="1" s="1"/>
  <c r="E40" i="1"/>
  <c r="E62" i="1" s="1"/>
  <c r="F40" i="1"/>
  <c r="F178" i="1" s="1"/>
  <c r="G40" i="1"/>
  <c r="G174" i="1" s="1"/>
  <c r="H40" i="1"/>
  <c r="H62" i="1" s="1"/>
  <c r="I40" i="1"/>
  <c r="I62" i="1" s="1"/>
  <c r="J40" i="1"/>
  <c r="J174" i="1" s="1"/>
  <c r="K40" i="1"/>
  <c r="K62" i="1" s="1"/>
  <c r="X40" i="1"/>
  <c r="X62" i="1" s="1"/>
  <c r="Z40" i="1"/>
  <c r="Z62" i="1" s="1"/>
  <c r="AA40" i="1"/>
  <c r="AA62" i="1" s="1"/>
  <c r="AB40" i="1"/>
  <c r="AB62" i="1" s="1"/>
  <c r="AC40" i="1"/>
  <c r="AC178" i="1" s="1"/>
  <c r="AD40" i="1"/>
  <c r="AD174" i="1" s="1"/>
  <c r="AE40" i="1"/>
  <c r="AE178" i="1" s="1"/>
  <c r="AG40" i="1"/>
  <c r="AG174" i="1" s="1"/>
  <c r="AJ40" i="1"/>
  <c r="AJ170" i="1" s="1"/>
  <c r="AK40" i="1"/>
  <c r="AK62" i="1" s="1"/>
  <c r="AL40" i="1"/>
  <c r="AL62" i="1" s="1"/>
  <c r="AM40" i="1"/>
  <c r="AM174" i="1" s="1"/>
  <c r="AN40" i="1"/>
  <c r="AN62" i="1" s="1"/>
  <c r="AO40" i="1"/>
  <c r="AO174" i="1" s="1"/>
  <c r="AP40" i="1"/>
  <c r="AP174" i="1" s="1"/>
  <c r="AQ40" i="1"/>
  <c r="AQ62" i="1" s="1"/>
  <c r="AR40" i="1"/>
  <c r="AR178" i="1" s="1"/>
  <c r="AT40" i="1"/>
  <c r="AT178" i="1" s="1"/>
  <c r="AU40" i="1"/>
  <c r="AU62" i="1" s="1"/>
  <c r="AV40" i="1"/>
  <c r="AV62" i="1" s="1"/>
  <c r="AW40" i="1"/>
  <c r="AW62" i="1" s="1"/>
  <c r="AX40" i="1"/>
  <c r="AX62" i="1" s="1"/>
  <c r="AY40" i="1"/>
  <c r="AY170" i="1" s="1"/>
  <c r="AZ40" i="1"/>
  <c r="AZ62" i="1" s="1"/>
  <c r="BA40" i="1"/>
  <c r="BA62" i="1" s="1"/>
  <c r="BB40" i="1"/>
  <c r="BB62" i="1" s="1"/>
  <c r="BC40" i="1"/>
  <c r="BC62" i="1" s="1"/>
  <c r="BE40" i="1"/>
  <c r="BE62" i="1" s="1"/>
  <c r="BF40" i="1"/>
  <c r="BF62" i="1" s="1"/>
  <c r="BG40" i="1"/>
  <c r="BG62" i="1" s="1"/>
  <c r="BH40" i="1"/>
  <c r="BH170" i="1" s="1"/>
  <c r="BI40" i="1"/>
  <c r="BI174" i="1" s="1"/>
  <c r="BJ40" i="1"/>
  <c r="BJ170" i="1" s="1"/>
  <c r="BK40" i="1"/>
  <c r="BK174" i="1" s="1"/>
  <c r="BL40" i="1"/>
  <c r="BL174" i="1" s="1"/>
  <c r="BM40" i="1"/>
  <c r="BM170" i="1" s="1"/>
  <c r="BN40" i="1"/>
  <c r="BN62" i="1" s="1"/>
  <c r="BN107" i="1" s="1"/>
  <c r="BP40" i="1"/>
  <c r="BP178" i="1" s="1"/>
  <c r="BQ40" i="1"/>
  <c r="BQ170" i="1" s="1"/>
  <c r="BR40" i="1"/>
  <c r="BR174" i="1" s="1"/>
  <c r="BS40" i="1"/>
  <c r="BS62" i="1" s="1"/>
  <c r="BT40" i="1"/>
  <c r="BT62" i="1" s="1"/>
  <c r="BU40" i="1"/>
  <c r="BU178" i="1" s="1"/>
  <c r="BV40" i="1"/>
  <c r="BV178" i="1" s="1"/>
  <c r="BW40" i="1"/>
  <c r="BW62" i="1" s="1"/>
  <c r="BW107" i="1" s="1"/>
  <c r="BX40" i="1"/>
  <c r="BX62" i="1" s="1"/>
  <c r="BX84" i="1" s="1"/>
  <c r="BY40" i="1"/>
  <c r="BY170" i="1" s="1"/>
  <c r="CA40" i="1"/>
  <c r="CA174" i="1" s="1"/>
  <c r="CB40" i="1"/>
  <c r="CB62" i="1" s="1"/>
  <c r="CB84" i="1" s="1"/>
  <c r="CC40" i="1"/>
  <c r="CC62" i="1" s="1"/>
  <c r="CC84" i="1" s="1"/>
  <c r="CD40" i="1"/>
  <c r="CD178" i="1" s="1"/>
  <c r="CE40" i="1"/>
  <c r="CE174" i="1" s="1"/>
  <c r="CF40" i="1"/>
  <c r="CF170" i="1" s="1"/>
  <c r="CG40" i="1"/>
  <c r="CG62" i="1" s="1"/>
  <c r="CH40" i="1"/>
  <c r="CH174" i="1" s="1"/>
  <c r="CI40" i="1"/>
  <c r="CI178" i="1" s="1"/>
  <c r="CJ40" i="1"/>
  <c r="CJ170" i="1" s="1"/>
  <c r="CL40" i="1"/>
  <c r="CL62" i="1" s="1"/>
  <c r="CL107" i="1" s="1"/>
  <c r="CM40" i="1"/>
  <c r="CM170" i="1" s="1"/>
  <c r="CN40" i="1"/>
  <c r="CN62" i="1" s="1"/>
  <c r="CO40" i="1"/>
  <c r="CO178" i="1" s="1"/>
  <c r="CP40" i="1"/>
  <c r="CP62" i="1" s="1"/>
  <c r="CP84" i="1" s="1"/>
  <c r="CQ40" i="1"/>
  <c r="CQ178" i="1" s="1"/>
  <c r="CR40" i="1"/>
  <c r="CR62" i="1" s="1"/>
  <c r="CS40" i="1"/>
  <c r="CS174" i="1" s="1"/>
  <c r="CT40" i="1"/>
  <c r="CT174" i="1" s="1"/>
  <c r="CU40" i="1"/>
  <c r="CU62" i="1" s="1"/>
  <c r="CW40" i="1"/>
  <c r="CW62" i="1" s="1"/>
  <c r="CW107" i="1" s="1"/>
  <c r="CX40" i="1"/>
  <c r="CX62" i="1" s="1"/>
  <c r="CX84" i="1" s="1"/>
  <c r="CY40" i="1"/>
  <c r="CY62" i="1" s="1"/>
  <c r="CY84" i="1" s="1"/>
  <c r="CZ40" i="1"/>
  <c r="CZ178" i="1" s="1"/>
  <c r="DA40" i="1"/>
  <c r="DA170" i="1" s="1"/>
  <c r="DB40" i="1"/>
  <c r="DB62" i="1" s="1"/>
  <c r="DC40" i="1"/>
  <c r="DC62" i="1" s="1"/>
  <c r="DC84" i="1" s="1"/>
  <c r="DD40" i="1"/>
  <c r="DD178" i="1" s="1"/>
  <c r="DE40" i="1"/>
  <c r="DE178" i="1" s="1"/>
  <c r="DF40" i="1"/>
  <c r="DF174" i="1" s="1"/>
  <c r="DH40" i="1"/>
  <c r="DH62" i="1" s="1"/>
  <c r="DH84" i="1" s="1"/>
  <c r="DI40" i="1"/>
  <c r="DI62" i="1" s="1"/>
  <c r="DI84" i="1" s="1"/>
  <c r="DJ40" i="1"/>
  <c r="DJ170" i="1" s="1"/>
  <c r="DK40" i="1"/>
  <c r="DK174" i="1" s="1"/>
  <c r="DL40" i="1"/>
  <c r="DL178" i="1" s="1"/>
  <c r="DM40" i="1"/>
  <c r="DM178" i="1" s="1"/>
  <c r="DN40" i="1"/>
  <c r="DN62" i="1" s="1"/>
  <c r="DN107" i="1" s="1"/>
  <c r="DO40" i="1"/>
  <c r="DO62" i="1" s="1"/>
  <c r="DO84" i="1" s="1"/>
  <c r="DP40" i="1"/>
  <c r="DP62" i="1" s="1"/>
  <c r="DP84" i="1" s="1"/>
  <c r="DQ40" i="1"/>
  <c r="DQ62" i="1" s="1"/>
  <c r="DQ107" i="1" s="1"/>
  <c r="DS40" i="1"/>
  <c r="DS178" i="1" s="1"/>
  <c r="DT40" i="1"/>
  <c r="DT170" i="1" s="1"/>
  <c r="DU40" i="1"/>
  <c r="DU170" i="1" s="1"/>
  <c r="DV40" i="1"/>
  <c r="DV170" i="1" s="1"/>
  <c r="DW40" i="1"/>
  <c r="DW62" i="1" s="1"/>
  <c r="DX40" i="1"/>
  <c r="DX62" i="1" s="1"/>
  <c r="DY40" i="1"/>
  <c r="DY62" i="1" s="1"/>
  <c r="DZ40" i="1"/>
  <c r="DZ62" i="1" s="1"/>
  <c r="EA40" i="1"/>
  <c r="EA178" i="1" s="1"/>
  <c r="EB40" i="1"/>
  <c r="EB178" i="1" s="1"/>
  <c r="EE40" i="1"/>
  <c r="EE62" i="1" s="1"/>
  <c r="EE107" i="1" s="1"/>
  <c r="EF40" i="1"/>
  <c r="EF174" i="1" s="1"/>
  <c r="EG40" i="1"/>
  <c r="EG62" i="1" s="1"/>
  <c r="EG107" i="1" s="1"/>
  <c r="EH40" i="1"/>
  <c r="EH62" i="1" s="1"/>
  <c r="EH84" i="1" s="1"/>
  <c r="EI40" i="1"/>
  <c r="EI62" i="1" s="1"/>
  <c r="EI107" i="1" s="1"/>
  <c r="EJ40" i="1"/>
  <c r="EJ62" i="1" s="1"/>
  <c r="EJ107" i="1" s="1"/>
  <c r="EK40" i="1"/>
  <c r="EK170" i="1" s="1"/>
  <c r="EL40" i="1"/>
  <c r="EL62" i="1" s="1"/>
  <c r="EL84" i="1" s="1"/>
  <c r="GD101" i="1"/>
  <c r="M39" i="1"/>
  <c r="N39" i="1"/>
  <c r="N61" i="1" s="1"/>
  <c r="O39" i="1"/>
  <c r="O157" i="1" s="1"/>
  <c r="P39" i="1"/>
  <c r="P173" i="1" s="1"/>
  <c r="Q39" i="1"/>
  <c r="Q177" i="1" s="1"/>
  <c r="R39" i="1"/>
  <c r="R157" i="1" s="1"/>
  <c r="S39" i="1"/>
  <c r="S61" i="1" s="1"/>
  <c r="T39" i="1"/>
  <c r="T165" i="1" s="1"/>
  <c r="U39" i="1"/>
  <c r="U161" i="1" s="1"/>
  <c r="V39" i="1"/>
  <c r="V177" i="1" s="1"/>
  <c r="B39" i="1"/>
  <c r="B169" i="1" s="1"/>
  <c r="C39" i="1"/>
  <c r="C157" i="1" s="1"/>
  <c r="D39" i="1"/>
  <c r="D177" i="1" s="1"/>
  <c r="E39" i="1"/>
  <c r="E157" i="1" s="1"/>
  <c r="F39" i="1"/>
  <c r="F61" i="1" s="1"/>
  <c r="F83" i="1" s="1"/>
  <c r="G39" i="1"/>
  <c r="G61" i="1" s="1"/>
  <c r="H39" i="1"/>
  <c r="H161" i="1" s="1"/>
  <c r="I39" i="1"/>
  <c r="I177" i="1" s="1"/>
  <c r="J39" i="1"/>
  <c r="K39" i="1"/>
  <c r="K165" i="1" s="1"/>
  <c r="X39" i="1"/>
  <c r="X177" i="1" s="1"/>
  <c r="Y39" i="1"/>
  <c r="Y177" i="1" s="1"/>
  <c r="Z39" i="1"/>
  <c r="Z161" i="1" s="1"/>
  <c r="AA39" i="1"/>
  <c r="AA165" i="1" s="1"/>
  <c r="AB39" i="1"/>
  <c r="AB165" i="1" s="1"/>
  <c r="AC39" i="1"/>
  <c r="AC61" i="1" s="1"/>
  <c r="AD39" i="1"/>
  <c r="AD169" i="1" s="1"/>
  <c r="AE39" i="1"/>
  <c r="AE161" i="1" s="1"/>
  <c r="AF39" i="1"/>
  <c r="AF61" i="1" s="1"/>
  <c r="AG39" i="1"/>
  <c r="AG161" i="1" s="1"/>
  <c r="AI39" i="1"/>
  <c r="AI177" i="1" s="1"/>
  <c r="AJ39" i="1"/>
  <c r="AJ157" i="1" s="1"/>
  <c r="AK39" i="1"/>
  <c r="AK161" i="1" s="1"/>
  <c r="AL39" i="1"/>
  <c r="AL169" i="1" s="1"/>
  <c r="AM39" i="1"/>
  <c r="AM165" i="1" s="1"/>
  <c r="AN39" i="1"/>
  <c r="AN173" i="1" s="1"/>
  <c r="AO39" i="1"/>
  <c r="AO165" i="1" s="1"/>
  <c r="AP39" i="1"/>
  <c r="AP157" i="1" s="1"/>
  <c r="AQ39" i="1"/>
  <c r="AQ165" i="1" s="1"/>
  <c r="AR39" i="1"/>
  <c r="AR165" i="1" s="1"/>
  <c r="AT39" i="1"/>
  <c r="AT169" i="1" s="1"/>
  <c r="AU39" i="1"/>
  <c r="AU177" i="1" s="1"/>
  <c r="AV39" i="1"/>
  <c r="AV61" i="1" s="1"/>
  <c r="AV83" i="1" s="1"/>
  <c r="AW39" i="1"/>
  <c r="AW169" i="1" s="1"/>
  <c r="AX39" i="1"/>
  <c r="AX161" i="1" s="1"/>
  <c r="AY39" i="1"/>
  <c r="AY161" i="1" s="1"/>
  <c r="AZ39" i="1"/>
  <c r="AZ173" i="1" s="1"/>
  <c r="BA39" i="1"/>
  <c r="BA61" i="1" s="1"/>
  <c r="BB39" i="1"/>
  <c r="BB157" i="1" s="1"/>
  <c r="BC39" i="1"/>
  <c r="BC157" i="1" s="1"/>
  <c r="BE39" i="1"/>
  <c r="BE165" i="1" s="1"/>
  <c r="BF39" i="1"/>
  <c r="BF173" i="1" s="1"/>
  <c r="BG39" i="1"/>
  <c r="BG169" i="1" s="1"/>
  <c r="BH39" i="1"/>
  <c r="BH157" i="1" s="1"/>
  <c r="BI39" i="1"/>
  <c r="BJ39" i="1"/>
  <c r="BJ165" i="1" s="1"/>
  <c r="BK39" i="1"/>
  <c r="BK161" i="1" s="1"/>
  <c r="BL39" i="1"/>
  <c r="BL157" i="1" s="1"/>
  <c r="BM39" i="1"/>
  <c r="BM169" i="1" s="1"/>
  <c r="BN39" i="1"/>
  <c r="BN173" i="1" s="1"/>
  <c r="BP39" i="1"/>
  <c r="BP177" i="1" s="1"/>
  <c r="BQ39" i="1"/>
  <c r="BQ157" i="1" s="1"/>
  <c r="BR39" i="1"/>
  <c r="BR173" i="1" s="1"/>
  <c r="BS39" i="1"/>
  <c r="BS161" i="1" s="1"/>
  <c r="BT39" i="1"/>
  <c r="BU39" i="1"/>
  <c r="BU169" i="1" s="1"/>
  <c r="BV39" i="1"/>
  <c r="BV165" i="1" s="1"/>
  <c r="BW39" i="1"/>
  <c r="BW165" i="1" s="1"/>
  <c r="BX39" i="1"/>
  <c r="BX177" i="1" s="1"/>
  <c r="BY39" i="1"/>
  <c r="BY173" i="1" s="1"/>
  <c r="CA39" i="1"/>
  <c r="CA61" i="1" s="1"/>
  <c r="CB39" i="1"/>
  <c r="CB165" i="1" s="1"/>
  <c r="CC39" i="1"/>
  <c r="CC161" i="1" s="1"/>
  <c r="CD39" i="1"/>
  <c r="CD157" i="1" s="1"/>
  <c r="CE39" i="1"/>
  <c r="CE169" i="1" s="1"/>
  <c r="CF39" i="1"/>
  <c r="CF157" i="1" s="1"/>
  <c r="CG39" i="1"/>
  <c r="CG61" i="1" s="1"/>
  <c r="CH39" i="1"/>
  <c r="CH173" i="1" s="1"/>
  <c r="CI39" i="1"/>
  <c r="CI169" i="1" s="1"/>
  <c r="CJ39" i="1"/>
  <c r="CJ157" i="1" s="1"/>
  <c r="CL39" i="1"/>
  <c r="CL169" i="1" s="1"/>
  <c r="CM39" i="1"/>
  <c r="CM173" i="1" s="1"/>
  <c r="CN39" i="1"/>
  <c r="CN173" i="1" s="1"/>
  <c r="CO39" i="1"/>
  <c r="CO165" i="1" s="1"/>
  <c r="CP39" i="1"/>
  <c r="CP177" i="1" s="1"/>
  <c r="CQ39" i="1"/>
  <c r="CQ165" i="1" s="1"/>
  <c r="CR39" i="1"/>
  <c r="CR161" i="1" s="1"/>
  <c r="CS39" i="1"/>
  <c r="CS157" i="1" s="1"/>
  <c r="CT39" i="1"/>
  <c r="CT161" i="1" s="1"/>
  <c r="CU39" i="1"/>
  <c r="CU169" i="1" s="1"/>
  <c r="CW39" i="1"/>
  <c r="CW157" i="1" s="1"/>
  <c r="CX39" i="1"/>
  <c r="CX173" i="1" s="1"/>
  <c r="CY39" i="1"/>
  <c r="CY177" i="1" s="1"/>
  <c r="CZ39" i="1"/>
  <c r="CZ165" i="1" s="1"/>
  <c r="DA39" i="1"/>
  <c r="DA61" i="1" s="1"/>
  <c r="DA83" i="1" s="1"/>
  <c r="DB39" i="1"/>
  <c r="DB157" i="1" s="1"/>
  <c r="DC39" i="1"/>
  <c r="DC157" i="1" s="1"/>
  <c r="DD39" i="1"/>
  <c r="DD157" i="1" s="1"/>
  <c r="DE39" i="1"/>
  <c r="DE61" i="1" s="1"/>
  <c r="DF39" i="1"/>
  <c r="DF177" i="1" s="1"/>
  <c r="DH39" i="1"/>
  <c r="DH177" i="1" s="1"/>
  <c r="DI39" i="1"/>
  <c r="DI173" i="1" s="1"/>
  <c r="DJ39" i="1"/>
  <c r="DJ61" i="1" s="1"/>
  <c r="DJ106" i="1" s="1"/>
  <c r="DK39" i="1"/>
  <c r="DK169" i="1" s="1"/>
  <c r="DL39" i="1"/>
  <c r="DL165" i="1" s="1"/>
  <c r="DM39" i="1"/>
  <c r="DM61" i="1" s="1"/>
  <c r="DM106" i="1" s="1"/>
  <c r="DN39" i="1"/>
  <c r="DN161" i="1" s="1"/>
  <c r="DO39" i="1"/>
  <c r="DO173" i="1" s="1"/>
  <c r="DP39" i="1"/>
  <c r="DP177" i="1" s="1"/>
  <c r="DQ39" i="1"/>
  <c r="DQ165" i="1" s="1"/>
  <c r="DS39" i="1"/>
  <c r="DS61" i="1" s="1"/>
  <c r="DT39" i="1"/>
  <c r="DT157" i="1" s="1"/>
  <c r="DU39" i="1"/>
  <c r="DU165" i="1" s="1"/>
  <c r="DV39" i="1"/>
  <c r="DV165" i="1" s="1"/>
  <c r="DW39" i="1"/>
  <c r="DW169" i="1" s="1"/>
  <c r="DX39" i="1"/>
  <c r="DX169" i="1" s="1"/>
  <c r="DY39" i="1"/>
  <c r="DY157" i="1" s="1"/>
  <c r="DZ39" i="1"/>
  <c r="DZ61" i="1" s="1"/>
  <c r="EA39" i="1"/>
  <c r="EA61" i="1" s="1"/>
  <c r="EA83" i="1" s="1"/>
  <c r="EB39" i="1"/>
  <c r="EB157" i="1" s="1"/>
  <c r="ED39" i="1"/>
  <c r="ED161" i="1" s="1"/>
  <c r="EE39" i="1"/>
  <c r="EE177" i="1" s="1"/>
  <c r="EF39" i="1"/>
  <c r="EF161" i="1" s="1"/>
  <c r="EG39" i="1"/>
  <c r="EG173" i="1" s="1"/>
  <c r="EH39" i="1"/>
  <c r="EH165" i="1" s="1"/>
  <c r="EI39" i="1"/>
  <c r="EI165" i="1" s="1"/>
  <c r="EJ39" i="1"/>
  <c r="EJ177" i="1" s="1"/>
  <c r="EK39" i="1"/>
  <c r="EK157" i="1" s="1"/>
  <c r="EL39" i="1"/>
  <c r="EL165" i="1" s="1"/>
  <c r="GD98" i="1"/>
  <c r="M38" i="1"/>
  <c r="M168" i="1" s="1"/>
  <c r="N38" i="1"/>
  <c r="N176" i="1" s="1"/>
  <c r="O38" i="1"/>
  <c r="O176" i="1" s="1"/>
  <c r="P38" i="1"/>
  <c r="P60" i="1" s="1"/>
  <c r="Q38" i="1"/>
  <c r="Q176" i="1" s="1"/>
  <c r="R38" i="1"/>
  <c r="R60" i="1" s="1"/>
  <c r="S38" i="1"/>
  <c r="S60" i="1" s="1"/>
  <c r="T38" i="1"/>
  <c r="T60" i="1" s="1"/>
  <c r="U38" i="1"/>
  <c r="U168" i="1" s="1"/>
  <c r="V38" i="1"/>
  <c r="V168" i="1" s="1"/>
  <c r="B38" i="1"/>
  <c r="B172" i="1" s="1"/>
  <c r="C38" i="1"/>
  <c r="C176" i="1" s="1"/>
  <c r="D38" i="1"/>
  <c r="D60" i="1" s="1"/>
  <c r="D105" i="1" s="1"/>
  <c r="E38" i="1"/>
  <c r="E60" i="1" s="1"/>
  <c r="F38" i="1"/>
  <c r="F60" i="1" s="1"/>
  <c r="F105" i="1" s="1"/>
  <c r="G38" i="1"/>
  <c r="G60" i="1" s="1"/>
  <c r="H38" i="1"/>
  <c r="H60" i="1" s="1"/>
  <c r="I38" i="1"/>
  <c r="I60" i="1" s="1"/>
  <c r="J38" i="1"/>
  <c r="J60" i="1" s="1"/>
  <c r="K38" i="1"/>
  <c r="K172" i="1" s="1"/>
  <c r="X38" i="1"/>
  <c r="X60" i="1" s="1"/>
  <c r="Y38" i="1"/>
  <c r="Y172" i="1" s="1"/>
  <c r="Z38" i="1"/>
  <c r="Z172" i="1" s="1"/>
  <c r="AA38" i="1"/>
  <c r="AA172" i="1" s="1"/>
  <c r="AB38" i="1"/>
  <c r="AB60" i="1" s="1"/>
  <c r="AC38" i="1"/>
  <c r="AC172" i="1" s="1"/>
  <c r="AD38" i="1"/>
  <c r="AD172" i="1" s="1"/>
  <c r="AE38" i="1"/>
  <c r="AE168" i="1" s="1"/>
  <c r="AF38" i="1"/>
  <c r="AF60" i="1" s="1"/>
  <c r="AG38" i="1"/>
  <c r="AG60" i="1" s="1"/>
  <c r="AI38" i="1"/>
  <c r="AI60" i="1" s="1"/>
  <c r="AJ38" i="1"/>
  <c r="AJ172" i="1" s="1"/>
  <c r="AK38" i="1"/>
  <c r="AK60" i="1" s="1"/>
  <c r="AL38" i="1"/>
  <c r="AL176" i="1" s="1"/>
  <c r="AM38" i="1"/>
  <c r="AM176" i="1" s="1"/>
  <c r="AN38" i="1"/>
  <c r="AN168" i="1" s="1"/>
  <c r="AO38" i="1"/>
  <c r="AO60" i="1" s="1"/>
  <c r="AP38" i="1"/>
  <c r="AP168" i="1" s="1"/>
  <c r="AQ38" i="1"/>
  <c r="AQ172" i="1" s="1"/>
  <c r="AR38" i="1"/>
  <c r="AR172" i="1" s="1"/>
  <c r="AT38" i="1"/>
  <c r="AT60" i="1" s="1"/>
  <c r="AU38" i="1"/>
  <c r="AU168" i="1" s="1"/>
  <c r="AV38" i="1"/>
  <c r="AV172" i="1" s="1"/>
  <c r="AW38" i="1"/>
  <c r="AW176" i="1" s="1"/>
  <c r="AX38" i="1"/>
  <c r="AX168" i="1" s="1"/>
  <c r="AY38" i="1"/>
  <c r="AY172" i="1" s="1"/>
  <c r="AZ38" i="1"/>
  <c r="AZ60" i="1" s="1"/>
  <c r="AZ105" i="1" s="1"/>
  <c r="BA38" i="1"/>
  <c r="BA176" i="1" s="1"/>
  <c r="BB38" i="1"/>
  <c r="BB60" i="1" s="1"/>
  <c r="BC38" i="1"/>
  <c r="BC168" i="1" s="1"/>
  <c r="BE38" i="1"/>
  <c r="BE172" i="1" s="1"/>
  <c r="BF38" i="1"/>
  <c r="BF172" i="1" s="1"/>
  <c r="BG38" i="1"/>
  <c r="BG60" i="1" s="1"/>
  <c r="BG105" i="1" s="1"/>
  <c r="BH38" i="1"/>
  <c r="BH168" i="1" s="1"/>
  <c r="BI38" i="1"/>
  <c r="BI168" i="1" s="1"/>
  <c r="BJ38" i="1"/>
  <c r="BJ176" i="1" s="1"/>
  <c r="BK38" i="1"/>
  <c r="BK60" i="1" s="1"/>
  <c r="BK105" i="1" s="1"/>
  <c r="BL38" i="1"/>
  <c r="BL60" i="1" s="1"/>
  <c r="BM38" i="1"/>
  <c r="BM176" i="1" s="1"/>
  <c r="BN38" i="1"/>
  <c r="BN168" i="1" s="1"/>
  <c r="BP38" i="1"/>
  <c r="BP172" i="1" s="1"/>
  <c r="BQ38" i="1"/>
  <c r="BR38" i="1"/>
  <c r="BR60" i="1" s="1"/>
  <c r="BR105" i="1" s="1"/>
  <c r="BS38" i="1"/>
  <c r="BS176" i="1" s="1"/>
  <c r="BT38" i="1"/>
  <c r="BT60" i="1" s="1"/>
  <c r="BU38" i="1"/>
  <c r="BU176" i="1" s="1"/>
  <c r="BV38" i="1"/>
  <c r="BV172" i="1" s="1"/>
  <c r="BW38" i="1"/>
  <c r="BW176" i="1" s="1"/>
  <c r="BX38" i="1"/>
  <c r="BX60" i="1" s="1"/>
  <c r="BY38" i="1"/>
  <c r="BY168" i="1" s="1"/>
  <c r="CA38" i="1"/>
  <c r="CA168" i="1" s="1"/>
  <c r="CB38" i="1"/>
  <c r="CB60" i="1" s="1"/>
  <c r="CC38" i="1"/>
  <c r="CC176" i="1" s="1"/>
  <c r="CD38" i="1"/>
  <c r="CD60" i="1" s="1"/>
  <c r="CE38" i="1"/>
  <c r="CE60" i="1" s="1"/>
  <c r="CE82" i="1" s="1"/>
  <c r="CF38" i="1"/>
  <c r="CF60" i="1" s="1"/>
  <c r="CG38" i="1"/>
  <c r="CG60" i="1" s="1"/>
  <c r="CH38" i="1"/>
  <c r="CH60" i="1" s="1"/>
  <c r="CH82" i="1" s="1"/>
  <c r="CI38" i="1"/>
  <c r="CI60" i="1" s="1"/>
  <c r="CI105" i="1" s="1"/>
  <c r="CJ38" i="1"/>
  <c r="CJ60" i="1" s="1"/>
  <c r="CJ82" i="1" s="1"/>
  <c r="CL38" i="1"/>
  <c r="CL60" i="1" s="1"/>
  <c r="CM38" i="1"/>
  <c r="CM176" i="1" s="1"/>
  <c r="CN38" i="1"/>
  <c r="CN60" i="1" s="1"/>
  <c r="CN105" i="1" s="1"/>
  <c r="CO38" i="1"/>
  <c r="CO60" i="1" s="1"/>
  <c r="CO82" i="1" s="1"/>
  <c r="CP38" i="1"/>
  <c r="CP60" i="1" s="1"/>
  <c r="CP82" i="1" s="1"/>
  <c r="CQ38" i="1"/>
  <c r="CQ168" i="1" s="1"/>
  <c r="CR38" i="1"/>
  <c r="CR60" i="1" s="1"/>
  <c r="CR82" i="1" s="1"/>
  <c r="CS38" i="1"/>
  <c r="CS60" i="1" s="1"/>
  <c r="CT38" i="1"/>
  <c r="CT60" i="1" s="1"/>
  <c r="CU38" i="1"/>
  <c r="CU172" i="1" s="1"/>
  <c r="CW38" i="1"/>
  <c r="CW176" i="1" s="1"/>
  <c r="CX38" i="1"/>
  <c r="CX60" i="1" s="1"/>
  <c r="CY38" i="1"/>
  <c r="CY176" i="1" s="1"/>
  <c r="CZ38" i="1"/>
  <c r="CZ60" i="1" s="1"/>
  <c r="DA38" i="1"/>
  <c r="DA60" i="1" s="1"/>
  <c r="DB38" i="1"/>
  <c r="DB172" i="1" s="1"/>
  <c r="DC38" i="1"/>
  <c r="DC176" i="1" s="1"/>
  <c r="DD38" i="1"/>
  <c r="DD60" i="1" s="1"/>
  <c r="DE38" i="1"/>
  <c r="DE60" i="1" s="1"/>
  <c r="DF38" i="1"/>
  <c r="DF60" i="1" s="1"/>
  <c r="DF82" i="1" s="1"/>
  <c r="DH38" i="1"/>
  <c r="DH60" i="1" s="1"/>
  <c r="DH105" i="1" s="1"/>
  <c r="DI38" i="1"/>
  <c r="DI168" i="1" s="1"/>
  <c r="DJ38" i="1"/>
  <c r="DJ60" i="1" s="1"/>
  <c r="DJ82" i="1" s="1"/>
  <c r="DK38" i="1"/>
  <c r="DK176" i="1" s="1"/>
  <c r="DL38" i="1"/>
  <c r="DL60" i="1" s="1"/>
  <c r="DL82" i="1" s="1"/>
  <c r="DM38" i="1"/>
  <c r="DM176" i="1" s="1"/>
  <c r="DN38" i="1"/>
  <c r="DN172" i="1" s="1"/>
  <c r="DO38" i="1"/>
  <c r="DO172" i="1" s="1"/>
  <c r="DP38" i="1"/>
  <c r="DP176" i="1" s="1"/>
  <c r="DQ38" i="1"/>
  <c r="DQ60" i="1" s="1"/>
  <c r="DQ105" i="1" s="1"/>
  <c r="DS38" i="1"/>
  <c r="DS60" i="1" s="1"/>
  <c r="DS82" i="1" s="1"/>
  <c r="DT38" i="1"/>
  <c r="DU38" i="1"/>
  <c r="DU168" i="1" s="1"/>
  <c r="DV38" i="1"/>
  <c r="DV60" i="1" s="1"/>
  <c r="DV82" i="1" s="1"/>
  <c r="DW38" i="1"/>
  <c r="DW60" i="1" s="1"/>
  <c r="DW82" i="1" s="1"/>
  <c r="DX38" i="1"/>
  <c r="DX60" i="1" s="1"/>
  <c r="DX82" i="1" s="1"/>
  <c r="DY38" i="1"/>
  <c r="DY60" i="1" s="1"/>
  <c r="DY82" i="1" s="1"/>
  <c r="DZ38" i="1"/>
  <c r="DZ60" i="1" s="1"/>
  <c r="EA38" i="1"/>
  <c r="EA60" i="1" s="1"/>
  <c r="EA105" i="1" s="1"/>
  <c r="EB38" i="1"/>
  <c r="EB168" i="1" s="1"/>
  <c r="ED38" i="1"/>
  <c r="ED60" i="1" s="1"/>
  <c r="EE38" i="1"/>
  <c r="EE60" i="1" s="1"/>
  <c r="EF38" i="1"/>
  <c r="EF60" i="1" s="1"/>
  <c r="EG38" i="1"/>
  <c r="EG60" i="1" s="1"/>
  <c r="EH38" i="1"/>
  <c r="EH60" i="1" s="1"/>
  <c r="EH105" i="1" s="1"/>
  <c r="EI38" i="1"/>
  <c r="EI172" i="1" s="1"/>
  <c r="EJ38" i="1"/>
  <c r="EJ60" i="1" s="1"/>
  <c r="EK38" i="1"/>
  <c r="EK176" i="1" s="1"/>
  <c r="EL38" i="1"/>
  <c r="EL168" i="1" s="1"/>
  <c r="GD95" i="1"/>
  <c r="GD94" i="1"/>
  <c r="BG58" i="1"/>
  <c r="BP58" i="1"/>
  <c r="BP80" i="1" s="1"/>
  <c r="CP58" i="1"/>
  <c r="CP80" i="1" s="1"/>
  <c r="DP58" i="1"/>
  <c r="DP103" i="1" s="1"/>
  <c r="DV146" i="1"/>
  <c r="GD91" i="1"/>
  <c r="M35" i="1"/>
  <c r="M145" i="1" s="1"/>
  <c r="N35" i="1"/>
  <c r="N137" i="1" s="1"/>
  <c r="O35" i="1"/>
  <c r="O57" i="1" s="1"/>
  <c r="P35" i="1"/>
  <c r="P145" i="1" s="1"/>
  <c r="Q35" i="1"/>
  <c r="Q57" i="1" s="1"/>
  <c r="R35" i="1"/>
  <c r="R57" i="1" s="1"/>
  <c r="R102" i="1" s="1"/>
  <c r="S35" i="1"/>
  <c r="S57" i="1" s="1"/>
  <c r="T35" i="1"/>
  <c r="T57" i="1" s="1"/>
  <c r="U35" i="1"/>
  <c r="U57" i="1" s="1"/>
  <c r="V35" i="1"/>
  <c r="V133" i="1" s="1"/>
  <c r="B35" i="1"/>
  <c r="B137" i="1" s="1"/>
  <c r="C35" i="1"/>
  <c r="C57" i="1" s="1"/>
  <c r="D35" i="1"/>
  <c r="D141" i="1" s="1"/>
  <c r="E35" i="1"/>
  <c r="E145" i="1" s="1"/>
  <c r="F35" i="1"/>
  <c r="F149" i="1" s="1"/>
  <c r="G35" i="1"/>
  <c r="G153" i="1" s="1"/>
  <c r="H35" i="1"/>
  <c r="H57" i="1" s="1"/>
  <c r="H79" i="1" s="1"/>
  <c r="I35" i="1"/>
  <c r="I137" i="1" s="1"/>
  <c r="J35" i="1"/>
  <c r="J141" i="1" s="1"/>
  <c r="K35" i="1"/>
  <c r="K141" i="1" s="1"/>
  <c r="X35" i="1"/>
  <c r="X145" i="1" s="1"/>
  <c r="Y35" i="1"/>
  <c r="Y133" i="1" s="1"/>
  <c r="Z35" i="1"/>
  <c r="Z57" i="1" s="1"/>
  <c r="AA35" i="1"/>
  <c r="AA57" i="1" s="1"/>
  <c r="AB35" i="1"/>
  <c r="AB57" i="1" s="1"/>
  <c r="AC35" i="1"/>
  <c r="AC57" i="1" s="1"/>
  <c r="AD35" i="1"/>
  <c r="AD57" i="1" s="1"/>
  <c r="AE35" i="1"/>
  <c r="AE57" i="1" s="1"/>
  <c r="AF35" i="1"/>
  <c r="AF57" i="1" s="1"/>
  <c r="AG35" i="1"/>
  <c r="AG57" i="1" s="1"/>
  <c r="AI35" i="1"/>
  <c r="AI57" i="1" s="1"/>
  <c r="AJ35" i="1"/>
  <c r="AJ57" i="1" s="1"/>
  <c r="AK35" i="1"/>
  <c r="AK57" i="1" s="1"/>
  <c r="AL35" i="1"/>
  <c r="AL57" i="1" s="1"/>
  <c r="AM35" i="1"/>
  <c r="AM57" i="1" s="1"/>
  <c r="AN35" i="1"/>
  <c r="AN57" i="1" s="1"/>
  <c r="AO35" i="1"/>
  <c r="AO57" i="1" s="1"/>
  <c r="AP35" i="1"/>
  <c r="AP145" i="1" s="1"/>
  <c r="AQ35" i="1"/>
  <c r="AQ149" i="1" s="1"/>
  <c r="AR35" i="1"/>
  <c r="AR149" i="1" s="1"/>
  <c r="AT35" i="1"/>
  <c r="AT57" i="1" s="1"/>
  <c r="AU35" i="1"/>
  <c r="AU57" i="1" s="1"/>
  <c r="AV35" i="1"/>
  <c r="AV57" i="1" s="1"/>
  <c r="AW35" i="1"/>
  <c r="AW137" i="1" s="1"/>
  <c r="AX35" i="1"/>
  <c r="AX145" i="1" s="1"/>
  <c r="AY35" i="1"/>
  <c r="AY145" i="1" s="1"/>
  <c r="AZ35" i="1"/>
  <c r="AZ57" i="1" s="1"/>
  <c r="BA35" i="1"/>
  <c r="BA149" i="1" s="1"/>
  <c r="BB35" i="1"/>
  <c r="BB141" i="1" s="1"/>
  <c r="BC35" i="1"/>
  <c r="BC153" i="1" s="1"/>
  <c r="BE35" i="1"/>
  <c r="BE57" i="1" s="1"/>
  <c r="BF35" i="1"/>
  <c r="BG35" i="1"/>
  <c r="BG145" i="1" s="1"/>
  <c r="BH35" i="1"/>
  <c r="BH137" i="1" s="1"/>
  <c r="BI35" i="1"/>
  <c r="BI57" i="1" s="1"/>
  <c r="BJ35" i="1"/>
  <c r="BJ57" i="1" s="1"/>
  <c r="BK35" i="1"/>
  <c r="BK57" i="1" s="1"/>
  <c r="BL35" i="1"/>
  <c r="BL57" i="1" s="1"/>
  <c r="BM35" i="1"/>
  <c r="BM57" i="1" s="1"/>
  <c r="BN35" i="1"/>
  <c r="BN57" i="1" s="1"/>
  <c r="BP35" i="1"/>
  <c r="BP57" i="1" s="1"/>
  <c r="BQ35" i="1"/>
  <c r="BQ57" i="1" s="1"/>
  <c r="BR35" i="1"/>
  <c r="BR57" i="1" s="1"/>
  <c r="BS35" i="1"/>
  <c r="BS57" i="1" s="1"/>
  <c r="BT35" i="1"/>
  <c r="BT57" i="1" s="1"/>
  <c r="BU35" i="1"/>
  <c r="BU57" i="1" s="1"/>
  <c r="BV35" i="1"/>
  <c r="BV57" i="1" s="1"/>
  <c r="BW35" i="1"/>
  <c r="BW57" i="1" s="1"/>
  <c r="BX35" i="1"/>
  <c r="BX57" i="1" s="1"/>
  <c r="BY35" i="1"/>
  <c r="BY137" i="1" s="1"/>
  <c r="CA35" i="1"/>
  <c r="CA57" i="1" s="1"/>
  <c r="CB35" i="1"/>
  <c r="CB57" i="1" s="1"/>
  <c r="CC35" i="1"/>
  <c r="CC57" i="1" s="1"/>
  <c r="CD35" i="1"/>
  <c r="CD57" i="1" s="1"/>
  <c r="CE35" i="1"/>
  <c r="CE57" i="1" s="1"/>
  <c r="CF35" i="1"/>
  <c r="CF57" i="1" s="1"/>
  <c r="CG35" i="1"/>
  <c r="CG57" i="1" s="1"/>
  <c r="CH35" i="1"/>
  <c r="CH57" i="1" s="1"/>
  <c r="CI35" i="1"/>
  <c r="CI57" i="1" s="1"/>
  <c r="CJ35" i="1"/>
  <c r="CJ137" i="1" s="1"/>
  <c r="CL35" i="1"/>
  <c r="CL57" i="1" s="1"/>
  <c r="CM35" i="1"/>
  <c r="CM57" i="1" s="1"/>
  <c r="CN35" i="1"/>
  <c r="CN57" i="1" s="1"/>
  <c r="CO35" i="1"/>
  <c r="CO57" i="1" s="1"/>
  <c r="CP35" i="1"/>
  <c r="CP57" i="1" s="1"/>
  <c r="CQ35" i="1"/>
  <c r="CR35" i="1"/>
  <c r="CR57" i="1" s="1"/>
  <c r="CS35" i="1"/>
  <c r="CS133" i="1" s="1"/>
  <c r="CT35" i="1"/>
  <c r="CT57" i="1" s="1"/>
  <c r="CU35" i="1"/>
  <c r="CU141" i="1" s="1"/>
  <c r="CW35" i="1"/>
  <c r="CW153" i="1" s="1"/>
  <c r="CX35" i="1"/>
  <c r="CX141" i="1" s="1"/>
  <c r="CY35" i="1"/>
  <c r="CY149" i="1" s="1"/>
  <c r="CZ35" i="1"/>
  <c r="CZ57" i="1" s="1"/>
  <c r="DA35" i="1"/>
  <c r="DA145" i="1" s="1"/>
  <c r="DB35" i="1"/>
  <c r="DB141" i="1" s="1"/>
  <c r="DC35" i="1"/>
  <c r="DC57" i="1" s="1"/>
  <c r="DD35" i="1"/>
  <c r="DD145" i="1" s="1"/>
  <c r="DE35" i="1"/>
  <c r="DE57" i="1" s="1"/>
  <c r="DF35" i="1"/>
  <c r="DF153" i="1" s="1"/>
  <c r="DH35" i="1"/>
  <c r="DH145" i="1" s="1"/>
  <c r="DI35" i="1"/>
  <c r="DI57" i="1" s="1"/>
  <c r="DJ35" i="1"/>
  <c r="DJ145" i="1" s="1"/>
  <c r="DK35" i="1"/>
  <c r="DK141" i="1" s="1"/>
  <c r="DL35" i="1"/>
  <c r="DL57" i="1" s="1"/>
  <c r="DM35" i="1"/>
  <c r="DM57" i="1" s="1"/>
  <c r="DN35" i="1"/>
  <c r="DN145" i="1" s="1"/>
  <c r="DO35" i="1"/>
  <c r="DO137" i="1" s="1"/>
  <c r="DP35" i="1"/>
  <c r="DP145" i="1" s="1"/>
  <c r="DQ35" i="1"/>
  <c r="DQ57" i="1" s="1"/>
  <c r="DQ79" i="1" s="1"/>
  <c r="DS35" i="1"/>
  <c r="DS149" i="1" s="1"/>
  <c r="DT35" i="1"/>
  <c r="DT57" i="1" s="1"/>
  <c r="DU35" i="1"/>
  <c r="DU141" i="1" s="1"/>
  <c r="DV35" i="1"/>
  <c r="DV153" i="1" s="1"/>
  <c r="DW35" i="1"/>
  <c r="DW57" i="1" s="1"/>
  <c r="DX35" i="1"/>
  <c r="DX57" i="1" s="1"/>
  <c r="DX102" i="1" s="1"/>
  <c r="DY35" i="1"/>
  <c r="DY141" i="1" s="1"/>
  <c r="DZ35" i="1"/>
  <c r="DZ57" i="1" s="1"/>
  <c r="EA35" i="1"/>
  <c r="EA149" i="1" s="1"/>
  <c r="EB35" i="1"/>
  <c r="EB149" i="1" s="1"/>
  <c r="ED35" i="1"/>
  <c r="ED57" i="1" s="1"/>
  <c r="EE35" i="1"/>
  <c r="EE57" i="1" s="1"/>
  <c r="EE102" i="1" s="1"/>
  <c r="EF35" i="1"/>
  <c r="EF57" i="1" s="1"/>
  <c r="EG35" i="1"/>
  <c r="EG57" i="1" s="1"/>
  <c r="EH35" i="1"/>
  <c r="EH57" i="1" s="1"/>
  <c r="EI35" i="1"/>
  <c r="EJ35" i="1"/>
  <c r="EJ153" i="1" s="1"/>
  <c r="EK35" i="1"/>
  <c r="EK137" i="1" s="1"/>
  <c r="EL35" i="1"/>
  <c r="EL57" i="1" s="1"/>
  <c r="GD88" i="1"/>
  <c r="AM34" i="1"/>
  <c r="AM56" i="1" s="1"/>
  <c r="DN34" i="1"/>
  <c r="DN56" i="1" s="1"/>
  <c r="DB34" i="1"/>
  <c r="DB56" i="1" s="1"/>
  <c r="M34" i="1"/>
  <c r="M56" i="1" s="1"/>
  <c r="N34" i="1"/>
  <c r="N56" i="1" s="1"/>
  <c r="O34" i="1"/>
  <c r="O56" i="1" s="1"/>
  <c r="P34" i="1"/>
  <c r="P144" i="1" s="1"/>
  <c r="Q34" i="1"/>
  <c r="Q56" i="1" s="1"/>
  <c r="R34" i="1"/>
  <c r="R56" i="1" s="1"/>
  <c r="S34" i="1"/>
  <c r="S56" i="1" s="1"/>
  <c r="T34" i="1"/>
  <c r="T56" i="1" s="1"/>
  <c r="U34" i="1"/>
  <c r="U56" i="1" s="1"/>
  <c r="V34" i="1"/>
  <c r="V56" i="1" s="1"/>
  <c r="B34" i="1"/>
  <c r="B56" i="1" s="1"/>
  <c r="C34" i="1"/>
  <c r="D34" i="1"/>
  <c r="D148" i="1" s="1"/>
  <c r="E34" i="1"/>
  <c r="E56" i="1" s="1"/>
  <c r="F34" i="1"/>
  <c r="F56" i="1" s="1"/>
  <c r="G34" i="1"/>
  <c r="G56" i="1" s="1"/>
  <c r="H34" i="1"/>
  <c r="H56" i="1" s="1"/>
  <c r="I34" i="1"/>
  <c r="I148" i="1" s="1"/>
  <c r="J34" i="1"/>
  <c r="J56" i="1" s="1"/>
  <c r="K34" i="1"/>
  <c r="K144" i="1" s="1"/>
  <c r="X34" i="1"/>
  <c r="X144" i="1" s="1"/>
  <c r="Y34" i="1"/>
  <c r="Y56" i="1" s="1"/>
  <c r="Z34" i="1"/>
  <c r="Z56" i="1" s="1"/>
  <c r="AA34" i="1"/>
  <c r="AA56" i="1" s="1"/>
  <c r="AB34" i="1"/>
  <c r="AB144" i="1" s="1"/>
  <c r="AC34" i="1"/>
  <c r="AC148" i="1" s="1"/>
  <c r="AD34" i="1"/>
  <c r="AD56" i="1" s="1"/>
  <c r="AE34" i="1"/>
  <c r="AE56" i="1" s="1"/>
  <c r="AF34" i="1"/>
  <c r="AF56" i="1" s="1"/>
  <c r="AG34" i="1"/>
  <c r="AG56" i="1" s="1"/>
  <c r="AI34" i="1"/>
  <c r="AI56" i="1" s="1"/>
  <c r="AJ34" i="1"/>
  <c r="AJ152" i="1" s="1"/>
  <c r="AK34" i="1"/>
  <c r="AK152" i="1" s="1"/>
  <c r="AL34" i="1"/>
  <c r="AL56" i="1" s="1"/>
  <c r="AN34" i="1"/>
  <c r="AN148" i="1" s="1"/>
  <c r="AO34" i="1"/>
  <c r="AO56" i="1" s="1"/>
  <c r="AP34" i="1"/>
  <c r="AP56" i="1" s="1"/>
  <c r="AQ34" i="1"/>
  <c r="AQ56" i="1" s="1"/>
  <c r="AR34" i="1"/>
  <c r="AR56" i="1" s="1"/>
  <c r="AT34" i="1"/>
  <c r="AT148" i="1" s="1"/>
  <c r="AU34" i="1"/>
  <c r="AU148" i="1" s="1"/>
  <c r="AV34" i="1"/>
  <c r="AW34" i="1"/>
  <c r="AW56" i="1" s="1"/>
  <c r="AX34" i="1"/>
  <c r="AX148" i="1" s="1"/>
  <c r="AY34" i="1"/>
  <c r="AY144" i="1" s="1"/>
  <c r="AZ34" i="1"/>
  <c r="AZ56" i="1" s="1"/>
  <c r="BA34" i="1"/>
  <c r="BA56" i="1" s="1"/>
  <c r="BB34" i="1"/>
  <c r="BB56" i="1" s="1"/>
  <c r="BC34" i="1"/>
  <c r="BC56" i="1" s="1"/>
  <c r="BE34" i="1"/>
  <c r="BE148" i="1" s="1"/>
  <c r="BF34" i="1"/>
  <c r="BF56" i="1" s="1"/>
  <c r="BG34" i="1"/>
  <c r="BG56" i="1" s="1"/>
  <c r="BH34" i="1"/>
  <c r="BH56" i="1" s="1"/>
  <c r="BI34" i="1"/>
  <c r="BI56" i="1" s="1"/>
  <c r="BJ34" i="1"/>
  <c r="BJ56" i="1" s="1"/>
  <c r="BK34" i="1"/>
  <c r="BK56" i="1" s="1"/>
  <c r="BL34" i="1"/>
  <c r="BL148" i="1" s="1"/>
  <c r="BM34" i="1"/>
  <c r="BM56" i="1" s="1"/>
  <c r="BM78" i="1" s="1"/>
  <c r="BN34" i="1"/>
  <c r="BN144" i="1" s="1"/>
  <c r="BP34" i="1"/>
  <c r="BP56" i="1" s="1"/>
  <c r="BQ34" i="1"/>
  <c r="BQ152" i="1" s="1"/>
  <c r="BR34" i="1"/>
  <c r="BR152" i="1" s="1"/>
  <c r="BS34" i="1"/>
  <c r="BS148" i="1" s="1"/>
  <c r="BT34" i="1"/>
  <c r="BT148" i="1" s="1"/>
  <c r="BU34" i="1"/>
  <c r="BU56" i="1" s="1"/>
  <c r="BV34" i="1"/>
  <c r="BV144" i="1" s="1"/>
  <c r="BW34" i="1"/>
  <c r="BW56" i="1" s="1"/>
  <c r="BX34" i="1"/>
  <c r="BX144" i="1" s="1"/>
  <c r="BY34" i="1"/>
  <c r="BY56" i="1" s="1"/>
  <c r="CA34" i="1"/>
  <c r="CA144" i="1" s="1"/>
  <c r="CB34" i="1"/>
  <c r="CB152" i="1" s="1"/>
  <c r="CC34" i="1"/>
  <c r="CC148" i="1" s="1"/>
  <c r="CD34" i="1"/>
  <c r="CD152" i="1" s="1"/>
  <c r="CE34" i="1"/>
  <c r="CE148" i="1" s="1"/>
  <c r="CF34" i="1"/>
  <c r="CF148" i="1" s="1"/>
  <c r="CG34" i="1"/>
  <c r="CG144" i="1" s="1"/>
  <c r="CH34" i="1"/>
  <c r="CH56" i="1" s="1"/>
  <c r="CI34" i="1"/>
  <c r="CI148" i="1" s="1"/>
  <c r="CJ34" i="1"/>
  <c r="CJ144" i="1" s="1"/>
  <c r="CL34" i="1"/>
  <c r="CM34" i="1"/>
  <c r="CM144" i="1" s="1"/>
  <c r="CN34" i="1"/>
  <c r="CN148" i="1" s="1"/>
  <c r="CO34" i="1"/>
  <c r="CO144" i="1" s="1"/>
  <c r="CP34" i="1"/>
  <c r="CP56" i="1" s="1"/>
  <c r="CQ34" i="1"/>
  <c r="CQ144" i="1" s="1"/>
  <c r="CR34" i="1"/>
  <c r="CR56" i="1" s="1"/>
  <c r="CS34" i="1"/>
  <c r="CS56" i="1" s="1"/>
  <c r="CT34" i="1"/>
  <c r="CT56" i="1" s="1"/>
  <c r="CU34" i="1"/>
  <c r="CU56" i="1" s="1"/>
  <c r="CW34" i="1"/>
  <c r="CW56" i="1" s="1"/>
  <c r="CW78" i="1" s="1"/>
  <c r="CX34" i="1"/>
  <c r="CX144" i="1" s="1"/>
  <c r="CY34" i="1"/>
  <c r="CY56" i="1" s="1"/>
  <c r="CZ34" i="1"/>
  <c r="CZ144" i="1" s="1"/>
  <c r="DA34" i="1"/>
  <c r="DA56" i="1" s="1"/>
  <c r="DC34" i="1"/>
  <c r="DC56" i="1" s="1"/>
  <c r="DD34" i="1"/>
  <c r="DD56" i="1" s="1"/>
  <c r="DE34" i="1"/>
  <c r="DE56" i="1" s="1"/>
  <c r="DF34" i="1"/>
  <c r="DF56" i="1" s="1"/>
  <c r="DH34" i="1"/>
  <c r="DH148" i="1" s="1"/>
  <c r="DI34" i="1"/>
  <c r="DI56" i="1" s="1"/>
  <c r="DJ34" i="1"/>
  <c r="DJ152" i="1" s="1"/>
  <c r="DK34" i="1"/>
  <c r="DK56" i="1" s="1"/>
  <c r="DL34" i="1"/>
  <c r="DL152" i="1" s="1"/>
  <c r="DM34" i="1"/>
  <c r="DM56" i="1" s="1"/>
  <c r="DO34" i="1"/>
  <c r="DO56" i="1" s="1"/>
  <c r="DP34" i="1"/>
  <c r="DP56" i="1" s="1"/>
  <c r="DQ34" i="1"/>
  <c r="DQ56" i="1" s="1"/>
  <c r="DS34" i="1"/>
  <c r="DT34" i="1"/>
  <c r="DT144" i="1" s="1"/>
  <c r="DU34" i="1"/>
  <c r="DU56" i="1" s="1"/>
  <c r="DV34" i="1"/>
  <c r="DV56" i="1" s="1"/>
  <c r="DW34" i="1"/>
  <c r="DW56" i="1" s="1"/>
  <c r="DX34" i="1"/>
  <c r="DX144" i="1" s="1"/>
  <c r="DY34" i="1"/>
  <c r="DY144" i="1" s="1"/>
  <c r="DZ34" i="1"/>
  <c r="DZ148" i="1" s="1"/>
  <c r="EA34" i="1"/>
  <c r="EA56" i="1" s="1"/>
  <c r="EB34" i="1"/>
  <c r="EB144" i="1" s="1"/>
  <c r="ED34" i="1"/>
  <c r="ED56" i="1" s="1"/>
  <c r="EE34" i="1"/>
  <c r="EE56" i="1" s="1"/>
  <c r="EF34" i="1"/>
  <c r="EF56" i="1" s="1"/>
  <c r="EG34" i="1"/>
  <c r="EG56" i="1" s="1"/>
  <c r="EH34" i="1"/>
  <c r="EI34" i="1"/>
  <c r="EI144" i="1" s="1"/>
  <c r="EJ34" i="1"/>
  <c r="EJ56" i="1" s="1"/>
  <c r="EK34" i="1"/>
  <c r="EK144" i="1" s="1"/>
  <c r="EL34" i="1"/>
  <c r="EL144" i="1" s="1"/>
  <c r="GD85" i="1"/>
  <c r="GD84" i="1"/>
  <c r="GD83" i="1"/>
  <c r="M53" i="1"/>
  <c r="M75" i="1" s="1"/>
  <c r="N53" i="1"/>
  <c r="N75" i="1" s="1"/>
  <c r="O53" i="1"/>
  <c r="O75" i="1" s="1"/>
  <c r="P53" i="1"/>
  <c r="P75" i="1" s="1"/>
  <c r="Q53" i="1"/>
  <c r="Q75" i="1" s="1"/>
  <c r="R53" i="1"/>
  <c r="R75" i="1" s="1"/>
  <c r="S53" i="1"/>
  <c r="S75" i="1" s="1"/>
  <c r="T53" i="1"/>
  <c r="T75" i="1" s="1"/>
  <c r="U53" i="1"/>
  <c r="U75" i="1" s="1"/>
  <c r="V53" i="1"/>
  <c r="V75" i="1" s="1"/>
  <c r="B53" i="1"/>
  <c r="B75" i="1" s="1"/>
  <c r="C53" i="1"/>
  <c r="C75" i="1" s="1"/>
  <c r="D53" i="1"/>
  <c r="D75" i="1" s="1"/>
  <c r="E53" i="1"/>
  <c r="E75" i="1" s="1"/>
  <c r="F53" i="1"/>
  <c r="F75" i="1" s="1"/>
  <c r="G53" i="1"/>
  <c r="G75" i="1" s="1"/>
  <c r="H53" i="1"/>
  <c r="H75" i="1" s="1"/>
  <c r="I53" i="1"/>
  <c r="I75" i="1" s="1"/>
  <c r="J53" i="1"/>
  <c r="J75" i="1" s="1"/>
  <c r="K53" i="1"/>
  <c r="K75" i="1" s="1"/>
  <c r="X53" i="1"/>
  <c r="X75" i="1" s="1"/>
  <c r="Y53" i="1"/>
  <c r="Y75" i="1" s="1"/>
  <c r="Z53" i="1"/>
  <c r="Z75" i="1" s="1"/>
  <c r="AA53" i="1"/>
  <c r="AA75" i="1" s="1"/>
  <c r="AB53" i="1"/>
  <c r="AB75" i="1" s="1"/>
  <c r="AC53" i="1"/>
  <c r="AC75" i="1" s="1"/>
  <c r="AD53" i="1"/>
  <c r="AD75" i="1" s="1"/>
  <c r="AE53" i="1"/>
  <c r="AE75" i="1" s="1"/>
  <c r="AF53" i="1"/>
  <c r="AF75" i="1" s="1"/>
  <c r="AG53" i="1"/>
  <c r="AG75" i="1" s="1"/>
  <c r="AI53" i="1"/>
  <c r="AI75" i="1" s="1"/>
  <c r="AJ53" i="1"/>
  <c r="AJ75" i="1" s="1"/>
  <c r="AK53" i="1"/>
  <c r="AK75" i="1" s="1"/>
  <c r="AL53" i="1"/>
  <c r="AL75" i="1" s="1"/>
  <c r="AM53" i="1"/>
  <c r="AM75" i="1" s="1"/>
  <c r="AN53" i="1"/>
  <c r="AN75" i="1" s="1"/>
  <c r="AO53" i="1"/>
  <c r="AO75" i="1" s="1"/>
  <c r="AP53" i="1"/>
  <c r="AP75" i="1" s="1"/>
  <c r="AQ53" i="1"/>
  <c r="AQ75" i="1" s="1"/>
  <c r="AR53" i="1"/>
  <c r="AR75" i="1" s="1"/>
  <c r="AT53" i="1"/>
  <c r="AT75" i="1" s="1"/>
  <c r="AU53" i="1"/>
  <c r="AU75" i="1" s="1"/>
  <c r="AV53" i="1"/>
  <c r="AV75" i="1" s="1"/>
  <c r="AW53" i="1"/>
  <c r="AW75" i="1" s="1"/>
  <c r="AX53" i="1"/>
  <c r="AX75" i="1" s="1"/>
  <c r="AY53" i="1"/>
  <c r="AY75" i="1" s="1"/>
  <c r="AZ53" i="1"/>
  <c r="AZ75" i="1" s="1"/>
  <c r="BA53" i="1"/>
  <c r="BA75" i="1" s="1"/>
  <c r="BB53" i="1"/>
  <c r="BB75" i="1" s="1"/>
  <c r="BC53" i="1"/>
  <c r="BC75" i="1" s="1"/>
  <c r="BE53" i="1"/>
  <c r="BE75" i="1" s="1"/>
  <c r="BF53" i="1"/>
  <c r="BF75" i="1" s="1"/>
  <c r="BG53" i="1"/>
  <c r="BG75" i="1" s="1"/>
  <c r="BH53" i="1"/>
  <c r="BH75" i="1" s="1"/>
  <c r="BI53" i="1"/>
  <c r="BI75" i="1" s="1"/>
  <c r="BJ53" i="1"/>
  <c r="BJ75" i="1" s="1"/>
  <c r="BK53" i="1"/>
  <c r="BK75" i="1" s="1"/>
  <c r="BL53" i="1"/>
  <c r="BL75" i="1" s="1"/>
  <c r="BM53" i="1"/>
  <c r="BM75" i="1" s="1"/>
  <c r="BN53" i="1"/>
  <c r="BN75" i="1" s="1"/>
  <c r="BP53" i="1"/>
  <c r="BP75" i="1" s="1"/>
  <c r="BQ53" i="1"/>
  <c r="BQ75" i="1" s="1"/>
  <c r="BR53" i="1"/>
  <c r="BR75" i="1" s="1"/>
  <c r="BS53" i="1"/>
  <c r="BS75" i="1" s="1"/>
  <c r="BT53" i="1"/>
  <c r="BT75" i="1" s="1"/>
  <c r="BU53" i="1"/>
  <c r="BU75" i="1" s="1"/>
  <c r="BV53" i="1"/>
  <c r="BV75" i="1" s="1"/>
  <c r="BW53" i="1"/>
  <c r="BW75" i="1" s="1"/>
  <c r="BX53" i="1"/>
  <c r="BX75" i="1" s="1"/>
  <c r="BY53" i="1"/>
  <c r="BY75" i="1" s="1"/>
  <c r="CA53" i="1"/>
  <c r="CA75" i="1" s="1"/>
  <c r="CB53" i="1"/>
  <c r="CB75" i="1" s="1"/>
  <c r="CC53" i="1"/>
  <c r="CC75" i="1" s="1"/>
  <c r="CD53" i="1"/>
  <c r="CD75" i="1" s="1"/>
  <c r="CE53" i="1"/>
  <c r="CE75" i="1" s="1"/>
  <c r="CF53" i="1"/>
  <c r="CF75" i="1" s="1"/>
  <c r="CG53" i="1"/>
  <c r="CG98" i="1" s="1"/>
  <c r="CH53" i="1"/>
  <c r="CH98" i="1" s="1"/>
  <c r="CI53" i="1"/>
  <c r="CI75" i="1" s="1"/>
  <c r="CJ53" i="1"/>
  <c r="CJ75" i="1" s="1"/>
  <c r="CL53" i="1"/>
  <c r="CL75" i="1" s="1"/>
  <c r="CM53" i="1"/>
  <c r="CM98" i="1" s="1"/>
  <c r="CN53" i="1"/>
  <c r="CN98" i="1" s="1"/>
  <c r="CO53" i="1"/>
  <c r="CO75" i="1" s="1"/>
  <c r="CP53" i="1"/>
  <c r="CP75" i="1" s="1"/>
  <c r="CQ53" i="1"/>
  <c r="CQ75" i="1" s="1"/>
  <c r="CR53" i="1"/>
  <c r="CR75" i="1" s="1"/>
  <c r="CS53" i="1"/>
  <c r="CS75" i="1" s="1"/>
  <c r="CT53" i="1"/>
  <c r="CT75" i="1" s="1"/>
  <c r="CU53" i="1"/>
  <c r="CU75" i="1" s="1"/>
  <c r="CW53" i="1"/>
  <c r="CW75" i="1" s="1"/>
  <c r="CX53" i="1"/>
  <c r="CX75" i="1" s="1"/>
  <c r="CY53" i="1"/>
  <c r="CY75" i="1" s="1"/>
  <c r="CZ53" i="1"/>
  <c r="CZ75" i="1" s="1"/>
  <c r="DA53" i="1"/>
  <c r="DA98" i="1" s="1"/>
  <c r="DB53" i="1"/>
  <c r="DB75" i="1" s="1"/>
  <c r="DC53" i="1"/>
  <c r="DC75" i="1" s="1"/>
  <c r="DD53" i="1"/>
  <c r="DD75" i="1" s="1"/>
  <c r="DE53" i="1"/>
  <c r="DE75" i="1" s="1"/>
  <c r="DF53" i="1"/>
  <c r="DF75" i="1" s="1"/>
  <c r="DH53" i="1"/>
  <c r="DH75" i="1" s="1"/>
  <c r="DI53" i="1"/>
  <c r="DI98" i="1" s="1"/>
  <c r="DJ53" i="1"/>
  <c r="DJ98" i="1" s="1"/>
  <c r="DK53" i="1"/>
  <c r="DK75" i="1" s="1"/>
  <c r="DL53" i="1"/>
  <c r="DL75" i="1" s="1"/>
  <c r="DM53" i="1"/>
  <c r="DM98" i="1" s="1"/>
  <c r="DN53" i="1"/>
  <c r="DN98" i="1" s="1"/>
  <c r="DO53" i="1"/>
  <c r="DO75" i="1" s="1"/>
  <c r="DP53" i="1"/>
  <c r="DP75" i="1" s="1"/>
  <c r="DQ53" i="1"/>
  <c r="DQ75" i="1" s="1"/>
  <c r="DS53" i="1"/>
  <c r="DS98" i="1" s="1"/>
  <c r="DT53" i="1"/>
  <c r="DT75" i="1" s="1"/>
  <c r="DU53" i="1"/>
  <c r="DU75" i="1" s="1"/>
  <c r="DV53" i="1"/>
  <c r="DV98" i="1" s="1"/>
  <c r="DW53" i="1"/>
  <c r="DW98" i="1" s="1"/>
  <c r="DX53" i="1"/>
  <c r="DX98" i="1" s="1"/>
  <c r="DY53" i="1"/>
  <c r="DY98" i="1" s="1"/>
  <c r="DZ53" i="1"/>
  <c r="DZ75" i="1" s="1"/>
  <c r="EA53" i="1"/>
  <c r="EA75" i="1" s="1"/>
  <c r="EB53" i="1"/>
  <c r="EB75" i="1" s="1"/>
  <c r="ED53" i="1"/>
  <c r="ED75" i="1" s="1"/>
  <c r="EE53" i="1"/>
  <c r="EE75" i="1" s="1"/>
  <c r="EF53" i="1"/>
  <c r="EF98" i="1" s="1"/>
  <c r="EG53" i="1"/>
  <c r="EG75" i="1" s="1"/>
  <c r="EH53" i="1"/>
  <c r="EH75" i="1" s="1"/>
  <c r="EI53" i="1"/>
  <c r="EI75" i="1" s="1"/>
  <c r="EJ53" i="1"/>
  <c r="EJ98" i="1" s="1"/>
  <c r="EK53" i="1"/>
  <c r="EK75" i="1" s="1"/>
  <c r="EL53" i="1"/>
  <c r="EL75" i="1" s="1"/>
  <c r="GD80" i="1"/>
  <c r="FV31" i="1"/>
  <c r="FV30" i="1"/>
  <c r="FV29" i="1"/>
  <c r="FV28" i="1"/>
  <c r="FV27" i="1"/>
  <c r="FV26" i="1"/>
  <c r="FV24" i="1"/>
  <c r="FV23" i="1"/>
  <c r="FV22" i="1"/>
  <c r="FV20" i="1"/>
  <c r="FV19" i="1"/>
  <c r="FV18" i="1"/>
  <c r="FV16" i="1"/>
  <c r="FV15" i="1"/>
  <c r="FV14" i="1"/>
  <c r="FV13" i="1"/>
  <c r="FV12" i="1"/>
  <c r="FV10" i="1"/>
  <c r="FV9" i="1"/>
  <c r="FV8" i="1"/>
  <c r="FV7" i="1"/>
  <c r="FV6" i="1"/>
  <c r="FU31" i="1"/>
  <c r="FU30" i="1"/>
  <c r="FU29" i="1"/>
  <c r="FU28" i="1"/>
  <c r="FU27" i="1"/>
  <c r="FU26" i="1"/>
  <c r="FU24" i="1"/>
  <c r="FU23" i="1"/>
  <c r="FU22" i="1"/>
  <c r="FU20" i="1"/>
  <c r="FU19" i="1"/>
  <c r="FU18" i="1"/>
  <c r="FU16" i="1"/>
  <c r="FU15" i="1"/>
  <c r="FU14" i="1"/>
  <c r="FU13" i="1"/>
  <c r="FU12" i="1"/>
  <c r="FU10" i="1"/>
  <c r="FU9" i="1"/>
  <c r="FU8" i="1"/>
  <c r="FU7" i="1"/>
  <c r="FU6" i="1"/>
  <c r="EJ1" i="1"/>
  <c r="DY1" i="1"/>
  <c r="DN1" i="1"/>
  <c r="DC1" i="1"/>
  <c r="CR1" i="1"/>
  <c r="CG1" i="1"/>
  <c r="BV1" i="1"/>
  <c r="BK1" i="1"/>
  <c r="AZ1" i="1"/>
  <c r="AO1" i="1"/>
  <c r="AD1" i="1"/>
  <c r="S1" i="1"/>
  <c r="CJ92" i="1"/>
  <c r="BB93" i="1"/>
  <c r="BG190" i="1"/>
  <c r="AC195" i="1"/>
  <c r="AD168" i="1"/>
  <c r="S168" i="1"/>
  <c r="G177" i="1"/>
  <c r="AE65" i="1"/>
  <c r="AE87" i="1" s="1"/>
  <c r="AE201" i="1"/>
  <c r="AQ210" i="1"/>
  <c r="CE92" i="1"/>
  <c r="CE124" i="1"/>
  <c r="BI115" i="1"/>
  <c r="BI212" i="1"/>
  <c r="AZ212" i="1"/>
  <c r="EI61" i="1"/>
  <c r="EI106" i="1" s="1"/>
  <c r="E173" i="1"/>
  <c r="AD173" i="1"/>
  <c r="DD65" i="1"/>
  <c r="DD110" i="1" s="1"/>
  <c r="AM200" i="1"/>
  <c r="CH227" i="1"/>
  <c r="AY227" i="1"/>
  <c r="AG227" i="1"/>
  <c r="EF219" i="1"/>
  <c r="CC93" i="1"/>
  <c r="EE202" i="1"/>
  <c r="I202" i="1"/>
  <c r="I197" i="1"/>
  <c r="N202" i="1"/>
  <c r="V197" i="1"/>
  <c r="BS202" i="1"/>
  <c r="DV169" i="1"/>
  <c r="Y200" i="1"/>
  <c r="I195" i="1"/>
  <c r="DI185" i="1"/>
  <c r="EL226" i="1"/>
  <c r="DB68" i="1"/>
  <c r="DB113" i="1" s="1"/>
  <c r="BK170" i="1"/>
  <c r="I205" i="1"/>
  <c r="EE192" i="1"/>
  <c r="AT192" i="1"/>
  <c r="AD182" i="1"/>
  <c r="BP150" i="1"/>
  <c r="BX154" i="1"/>
  <c r="CG150" i="1"/>
  <c r="DZ154" i="1"/>
  <c r="DI169" i="1"/>
  <c r="CH161" i="1"/>
  <c r="BT161" i="1"/>
  <c r="BJ173" i="1"/>
  <c r="AK165" i="1"/>
  <c r="BG177" i="1"/>
  <c r="AP169" i="1"/>
  <c r="EB229" i="1"/>
  <c r="CE185" i="1"/>
  <c r="BH211" i="1"/>
  <c r="C154" i="1"/>
  <c r="T150" i="1"/>
  <c r="AC154" i="1"/>
  <c r="AP150" i="1"/>
  <c r="BL154" i="1"/>
  <c r="M60" i="1"/>
  <c r="M82" i="1" s="1"/>
  <c r="AA170" i="1"/>
  <c r="AZ174" i="1"/>
  <c r="Y174" i="1"/>
  <c r="AP178" i="1"/>
  <c r="AA178" i="1"/>
  <c r="BN191" i="1"/>
  <c r="AT186" i="1"/>
  <c r="DP150" i="1"/>
  <c r="DP154" i="1"/>
  <c r="CQ150" i="1"/>
  <c r="DO197" i="1"/>
  <c r="CH69" i="1"/>
  <c r="CH114" i="1" s="1"/>
  <c r="CH219" i="1"/>
  <c r="AO227" i="1"/>
  <c r="H69" i="1"/>
  <c r="H91" i="1" s="1"/>
  <c r="BU190" i="1"/>
  <c r="CH176" i="1"/>
  <c r="AX196" i="1"/>
  <c r="DV154" i="1"/>
  <c r="EE133" i="1"/>
  <c r="N145" i="1"/>
  <c r="Z60" i="1"/>
  <c r="Z105" i="1" s="1"/>
  <c r="AP170" i="1"/>
  <c r="Y180" i="1"/>
  <c r="AO133" i="1"/>
  <c r="BJ153" i="1"/>
  <c r="DE165" i="1"/>
  <c r="BH69" i="1"/>
  <c r="BH114" i="1" s="1"/>
  <c r="BH219" i="1"/>
  <c r="AG219" i="1"/>
  <c r="DY197" i="1"/>
  <c r="CT62" i="1"/>
  <c r="CT84" i="1" s="1"/>
  <c r="BK62" i="1"/>
  <c r="BK107" i="1" s="1"/>
  <c r="BK178" i="1"/>
  <c r="AO195" i="1"/>
  <c r="AD157" i="1"/>
  <c r="D227" i="1"/>
  <c r="AG165" i="1"/>
  <c r="CL170" i="1"/>
  <c r="CP190" i="1"/>
  <c r="I190" i="1"/>
  <c r="AY219" i="1"/>
  <c r="AY211" i="1"/>
  <c r="CY118" i="1"/>
  <c r="CM117" i="1"/>
  <c r="CC107" i="1"/>
  <c r="CA212" i="1"/>
  <c r="CA228" i="1"/>
  <c r="CA92" i="1"/>
  <c r="CA95" i="1"/>
  <c r="BN95" i="1"/>
  <c r="DT154" i="1" l="1"/>
  <c r="O152" i="1"/>
  <c r="J148" i="1"/>
  <c r="DH57" i="1"/>
  <c r="DH79" i="1" s="1"/>
  <c r="AO149" i="1"/>
  <c r="M133" i="1"/>
  <c r="AG146" i="1"/>
  <c r="EB218" i="1"/>
  <c r="CM168" i="1"/>
  <c r="H137" i="1"/>
  <c r="EG152" i="1"/>
  <c r="AW173" i="1"/>
  <c r="AW61" i="1"/>
  <c r="AW106" i="1" s="1"/>
  <c r="CP202" i="1"/>
  <c r="EB125" i="1"/>
  <c r="CH58" i="1"/>
  <c r="CH80" i="1" s="1"/>
  <c r="M153" i="1"/>
  <c r="BG219" i="1"/>
  <c r="CX95" i="1"/>
  <c r="H145" i="1"/>
  <c r="K173" i="1"/>
  <c r="DL133" i="1"/>
  <c r="D210" i="1"/>
  <c r="CC117" i="1"/>
  <c r="EK221" i="1"/>
  <c r="BG211" i="1"/>
  <c r="AY154" i="1"/>
  <c r="CY174" i="1"/>
  <c r="BJ125" i="1"/>
  <c r="BN161" i="1"/>
  <c r="BH212" i="1"/>
  <c r="AX182" i="1"/>
  <c r="CO95" i="1"/>
  <c r="AX69" i="1"/>
  <c r="AX91" i="1" s="1"/>
  <c r="AP58" i="1"/>
  <c r="AP103" i="1" s="1"/>
  <c r="BE95" i="1"/>
  <c r="AO211" i="1"/>
  <c r="CC230" i="1"/>
  <c r="AO69" i="1"/>
  <c r="AO114" i="1" s="1"/>
  <c r="DS218" i="1"/>
  <c r="CG211" i="1"/>
  <c r="EK218" i="1"/>
  <c r="CR92" i="1"/>
  <c r="BK195" i="1"/>
  <c r="DK219" i="1"/>
  <c r="DX173" i="1"/>
  <c r="CI92" i="1"/>
  <c r="DO118" i="1"/>
  <c r="EI187" i="1"/>
  <c r="DF118" i="1"/>
  <c r="EI192" i="1"/>
  <c r="EG170" i="1"/>
  <c r="EG177" i="1"/>
  <c r="DK125" i="1"/>
  <c r="DK192" i="1"/>
  <c r="DJ197" i="1"/>
  <c r="DJ174" i="1"/>
  <c r="DH141" i="1"/>
  <c r="DH133" i="1"/>
  <c r="CX146" i="1"/>
  <c r="CU157" i="1"/>
  <c r="CO182" i="1"/>
  <c r="CJ124" i="1"/>
  <c r="CJ62" i="1"/>
  <c r="CJ84" i="1" s="1"/>
  <c r="CC125" i="1"/>
  <c r="BX58" i="1"/>
  <c r="BX80" i="1" s="1"/>
  <c r="BX150" i="1"/>
  <c r="BV92" i="1"/>
  <c r="BV133" i="1"/>
  <c r="BK141" i="1"/>
  <c r="BJ148" i="1"/>
  <c r="BI141" i="1"/>
  <c r="BC57" i="1"/>
  <c r="BC102" i="1" s="1"/>
  <c r="AV200" i="1"/>
  <c r="AU211" i="1"/>
  <c r="AU69" i="1"/>
  <c r="AU114" i="1" s="1"/>
  <c r="M68" i="1"/>
  <c r="M90" i="1" s="1"/>
  <c r="EH168" i="1"/>
  <c r="DX200" i="1"/>
  <c r="DJ177" i="1"/>
  <c r="CE176" i="1"/>
  <c r="CJ148" i="1"/>
  <c r="CG58" i="1"/>
  <c r="CG103" i="1" s="1"/>
  <c r="CJ56" i="1"/>
  <c r="CJ101" i="1" s="1"/>
  <c r="BH165" i="1"/>
  <c r="E206" i="1"/>
  <c r="EH116" i="1"/>
  <c r="DX178" i="1"/>
  <c r="DP153" i="1"/>
  <c r="DA178" i="1"/>
  <c r="CR114" i="1"/>
  <c r="CR185" i="1"/>
  <c r="CG165" i="1"/>
  <c r="CF56" i="1"/>
  <c r="CF101" i="1" s="1"/>
  <c r="CD69" i="1"/>
  <c r="CD114" i="1" s="1"/>
  <c r="CC146" i="1"/>
  <c r="CB200" i="1"/>
  <c r="CB145" i="1"/>
  <c r="CB148" i="1"/>
  <c r="CB56" i="1"/>
  <c r="CB101" i="1" s="1"/>
  <c r="CB144" i="1"/>
  <c r="CA172" i="1"/>
  <c r="BR149" i="1"/>
  <c r="BN200" i="1"/>
  <c r="BK146" i="1"/>
  <c r="BI145" i="1"/>
  <c r="AX191" i="1"/>
  <c r="AD64" i="1"/>
  <c r="AD86" i="1" s="1"/>
  <c r="Z145" i="1"/>
  <c r="Z141" i="1"/>
  <c r="F172" i="1"/>
  <c r="EB170" i="1"/>
  <c r="DX64" i="1"/>
  <c r="DX86" i="1" s="1"/>
  <c r="EA106" i="1"/>
  <c r="CW173" i="1"/>
  <c r="CX172" i="1"/>
  <c r="CX176" i="1"/>
  <c r="DE153" i="1"/>
  <c r="CH191" i="1"/>
  <c r="BR145" i="1"/>
  <c r="BV137" i="1"/>
  <c r="BI133" i="1"/>
  <c r="AQ133" i="1"/>
  <c r="N206" i="1"/>
  <c r="V206" i="1"/>
  <c r="I178" i="1"/>
  <c r="F146" i="1"/>
  <c r="I207" i="1"/>
  <c r="EL117" i="1"/>
  <c r="EK69" i="1"/>
  <c r="EK114" i="1" s="1"/>
  <c r="EJ200" i="1"/>
  <c r="EJ195" i="1"/>
  <c r="EG172" i="1"/>
  <c r="EE65" i="1"/>
  <c r="EE110" i="1" s="1"/>
  <c r="EE169" i="1"/>
  <c r="ED169" i="1"/>
  <c r="EB64" i="1"/>
  <c r="EB86" i="1" s="1"/>
  <c r="EB173" i="1"/>
  <c r="EB165" i="1"/>
  <c r="DY187" i="1"/>
  <c r="DX68" i="1"/>
  <c r="DX113" i="1" s="1"/>
  <c r="DX195" i="1"/>
  <c r="DX141" i="1"/>
  <c r="DX56" i="1"/>
  <c r="DX101" i="1" s="1"/>
  <c r="DW126" i="1"/>
  <c r="DT202" i="1"/>
  <c r="DT192" i="1"/>
  <c r="DT137" i="1"/>
  <c r="DT145" i="1"/>
  <c r="DQ58" i="1"/>
  <c r="DQ80" i="1" s="1"/>
  <c r="DP60" i="1"/>
  <c r="DP82" i="1" s="1"/>
  <c r="DN66" i="1"/>
  <c r="DN88" i="1" s="1"/>
  <c r="DM95" i="1"/>
  <c r="DM205" i="1"/>
  <c r="DL200" i="1"/>
  <c r="DL80" i="1"/>
  <c r="DK95" i="1"/>
  <c r="DH218" i="1"/>
  <c r="DB118" i="1"/>
  <c r="DB226" i="1"/>
  <c r="DB218" i="1"/>
  <c r="DB178" i="1"/>
  <c r="DB170" i="1"/>
  <c r="DB165" i="1"/>
  <c r="DB61" i="1"/>
  <c r="DB161" i="1"/>
  <c r="DB177" i="1"/>
  <c r="DB169" i="1"/>
  <c r="CY227" i="1"/>
  <c r="CY66" i="1"/>
  <c r="CY111" i="1" s="1"/>
  <c r="CY207" i="1"/>
  <c r="CY137" i="1"/>
  <c r="CW186" i="1"/>
  <c r="CW196" i="1"/>
  <c r="CW150" i="1"/>
  <c r="CU60" i="1"/>
  <c r="CU105" i="1" s="1"/>
  <c r="CT195" i="1"/>
  <c r="CT150" i="1"/>
  <c r="CS219" i="1"/>
  <c r="CQ201" i="1"/>
  <c r="CO230" i="1"/>
  <c r="CO202" i="1"/>
  <c r="CO69" i="1"/>
  <c r="CO91" i="1" s="1"/>
  <c r="CN212" i="1"/>
  <c r="CN191" i="1"/>
  <c r="CN92" i="1"/>
  <c r="CN186" i="1"/>
  <c r="CN82" i="1"/>
  <c r="CM227" i="1"/>
  <c r="CJ95" i="1"/>
  <c r="CJ152" i="1"/>
  <c r="CI115" i="1"/>
  <c r="CG230" i="1"/>
  <c r="CG176" i="1"/>
  <c r="CF178" i="1"/>
  <c r="CF173" i="1"/>
  <c r="CB197" i="1"/>
  <c r="CA94" i="1"/>
  <c r="BV187" i="1"/>
  <c r="BV145" i="1"/>
  <c r="BU65" i="1"/>
  <c r="BU110" i="1" s="1"/>
  <c r="BT153" i="1"/>
  <c r="BS157" i="1"/>
  <c r="BS144" i="1"/>
  <c r="BQ205" i="1"/>
  <c r="BP154" i="1"/>
  <c r="BM168" i="1"/>
  <c r="BM153" i="1"/>
  <c r="BJ118" i="1"/>
  <c r="BJ197" i="1"/>
  <c r="BJ202" i="1"/>
  <c r="BJ187" i="1"/>
  <c r="BJ133" i="1"/>
  <c r="BI137" i="1"/>
  <c r="BI153" i="1"/>
  <c r="BH176" i="1"/>
  <c r="BG154" i="1"/>
  <c r="BF125" i="1"/>
  <c r="BE115" i="1"/>
  <c r="BE210" i="1"/>
  <c r="BB181" i="1"/>
  <c r="BA118" i="1"/>
  <c r="BA197" i="1"/>
  <c r="AZ115" i="1"/>
  <c r="AZ170" i="1"/>
  <c r="AY174" i="1"/>
  <c r="AY178" i="1"/>
  <c r="AY176" i="1"/>
  <c r="AW146" i="1"/>
  <c r="AU170" i="1"/>
  <c r="AT185" i="1"/>
  <c r="AR173" i="1"/>
  <c r="AR169" i="1"/>
  <c r="AO157" i="1"/>
  <c r="AK168" i="1"/>
  <c r="AJ202" i="1"/>
  <c r="AJ177" i="1"/>
  <c r="AF69" i="1"/>
  <c r="AF114" i="1" s="1"/>
  <c r="AD187" i="1"/>
  <c r="AD211" i="1"/>
  <c r="AD133" i="1"/>
  <c r="AC192" i="1"/>
  <c r="AC177" i="1"/>
  <c r="AA196" i="1"/>
  <c r="AA150" i="1"/>
  <c r="AA146" i="1"/>
  <c r="Z195" i="1"/>
  <c r="Z168" i="1"/>
  <c r="Z98" i="1"/>
  <c r="P180" i="1"/>
  <c r="P169" i="1"/>
  <c r="O173" i="1"/>
  <c r="M219" i="1"/>
  <c r="M64" i="1"/>
  <c r="M86" i="1" s="1"/>
  <c r="J185" i="1"/>
  <c r="J182" i="1"/>
  <c r="J196" i="1"/>
  <c r="J154" i="1"/>
  <c r="J144" i="1"/>
  <c r="I150" i="1"/>
  <c r="H66" i="1"/>
  <c r="H88" i="1" s="1"/>
  <c r="G206" i="1"/>
  <c r="E207" i="1"/>
  <c r="E187" i="1"/>
  <c r="E191" i="1"/>
  <c r="E196" i="1"/>
  <c r="C165" i="1"/>
  <c r="B170" i="1"/>
  <c r="B58" i="1"/>
  <c r="B80" i="1" s="1"/>
  <c r="B150" i="1"/>
  <c r="B146" i="1"/>
  <c r="I170" i="1"/>
  <c r="E170" i="1"/>
  <c r="K177" i="1"/>
  <c r="C60" i="1"/>
  <c r="C82" i="1" s="1"/>
  <c r="K169" i="1"/>
  <c r="G161" i="1"/>
  <c r="E178" i="1"/>
  <c r="K157" i="1"/>
  <c r="E197" i="1"/>
  <c r="F154" i="1"/>
  <c r="C177" i="1"/>
  <c r="J58" i="1"/>
  <c r="H207" i="1"/>
  <c r="U60" i="1"/>
  <c r="U82" i="1" s="1"/>
  <c r="P177" i="1"/>
  <c r="T161" i="1"/>
  <c r="T157" i="1"/>
  <c r="T197" i="1"/>
  <c r="Q145" i="1"/>
  <c r="N154" i="1"/>
  <c r="M176" i="1"/>
  <c r="P61" i="1"/>
  <c r="P83" i="1" s="1"/>
  <c r="U170" i="1"/>
  <c r="Q69" i="1"/>
  <c r="Q114" i="1" s="1"/>
  <c r="N210" i="1"/>
  <c r="U64" i="1"/>
  <c r="U86" i="1" s="1"/>
  <c r="AC150" i="1"/>
  <c r="AA161" i="1"/>
  <c r="AF197" i="1"/>
  <c r="AB206" i="1"/>
  <c r="AA186" i="1"/>
  <c r="AE191" i="1"/>
  <c r="Y146" i="1"/>
  <c r="Y58" i="1"/>
  <c r="Y80" i="1" s="1"/>
  <c r="AB201" i="1"/>
  <c r="AD190" i="1"/>
  <c r="AD176" i="1"/>
  <c r="AE186" i="1"/>
  <c r="AF211" i="1"/>
  <c r="Z152" i="1"/>
  <c r="AD195" i="1"/>
  <c r="AB145" i="1"/>
  <c r="X211" i="1"/>
  <c r="AA201" i="1"/>
  <c r="AA169" i="1"/>
  <c r="Z153" i="1"/>
  <c r="AD137" i="1"/>
  <c r="AF187" i="1"/>
  <c r="AR62" i="1"/>
  <c r="AR107" i="1" s="1"/>
  <c r="AJ150" i="1"/>
  <c r="AI195" i="1"/>
  <c r="AM210" i="1"/>
  <c r="AI153" i="1"/>
  <c r="AQ153" i="1"/>
  <c r="AQ141" i="1"/>
  <c r="AR191" i="1"/>
  <c r="AN205" i="1"/>
  <c r="AJ206" i="1"/>
  <c r="AV157" i="1"/>
  <c r="AU173" i="1"/>
  <c r="AZ157" i="1"/>
  <c r="AV173" i="1"/>
  <c r="AZ168" i="1"/>
  <c r="AV165" i="1"/>
  <c r="AV161" i="1"/>
  <c r="AZ165" i="1"/>
  <c r="AY149" i="1"/>
  <c r="AV170" i="1"/>
  <c r="BA58" i="1"/>
  <c r="BA103" i="1" s="1"/>
  <c r="BF65" i="1"/>
  <c r="BF110" i="1" s="1"/>
  <c r="BJ196" i="1"/>
  <c r="BF176" i="1"/>
  <c r="BE218" i="1"/>
  <c r="BN176" i="1"/>
  <c r="BH144" i="1"/>
  <c r="BL177" i="1"/>
  <c r="BH61" i="1"/>
  <c r="BH83" i="1" s="1"/>
  <c r="BJ65" i="1"/>
  <c r="BJ87" i="1" s="1"/>
  <c r="BL61" i="1"/>
  <c r="BL106" i="1" s="1"/>
  <c r="BM66" i="1"/>
  <c r="BM88" i="1" s="1"/>
  <c r="BN65" i="1"/>
  <c r="BN87" i="1" s="1"/>
  <c r="BN146" i="1"/>
  <c r="BW173" i="1"/>
  <c r="BS173" i="1"/>
  <c r="BP219" i="1"/>
  <c r="BS169" i="1"/>
  <c r="BU58" i="1"/>
  <c r="BU80" i="1" s="1"/>
  <c r="BS177" i="1"/>
  <c r="BW169" i="1"/>
  <c r="BY93" i="1"/>
  <c r="BQ144" i="1"/>
  <c r="BU187" i="1"/>
  <c r="BT185" i="1"/>
  <c r="BW68" i="1"/>
  <c r="BW90" i="1" s="1"/>
  <c r="CH172" i="1"/>
  <c r="CD173" i="1"/>
  <c r="CH105" i="1"/>
  <c r="CE195" i="1"/>
  <c r="CD161" i="1"/>
  <c r="CC165" i="1"/>
  <c r="CB210" i="1"/>
  <c r="CG157" i="1"/>
  <c r="CA145" i="1"/>
  <c r="CA220" i="1"/>
  <c r="CH206" i="1"/>
  <c r="CD172" i="1"/>
  <c r="CC61" i="1"/>
  <c r="CC83" i="1" s="1"/>
  <c r="CD202" i="1"/>
  <c r="CG154" i="1"/>
  <c r="CA205" i="1"/>
  <c r="CA185" i="1"/>
  <c r="CI137" i="1"/>
  <c r="CG178" i="1"/>
  <c r="CD206" i="1"/>
  <c r="CG195" i="1"/>
  <c r="CF177" i="1"/>
  <c r="CJ161" i="1"/>
  <c r="CG191" i="1"/>
  <c r="CB115" i="1"/>
  <c r="CC213" i="1"/>
  <c r="CH165" i="1"/>
  <c r="CI187" i="1"/>
  <c r="CU174" i="1"/>
  <c r="CO226" i="1"/>
  <c r="CP195" i="1"/>
  <c r="CO197" i="1"/>
  <c r="CO218" i="1"/>
  <c r="CT64" i="1"/>
  <c r="CT109" i="1" s="1"/>
  <c r="CM148" i="1"/>
  <c r="CL211" i="1"/>
  <c r="DE185" i="1"/>
  <c r="DA190" i="1"/>
  <c r="DA62" i="1"/>
  <c r="DA107" i="1" s="1"/>
  <c r="DD141" i="1"/>
  <c r="CZ161" i="1"/>
  <c r="DE205" i="1"/>
  <c r="DA64" i="1"/>
  <c r="DA86" i="1" s="1"/>
  <c r="DD116" i="1"/>
  <c r="CX210" i="1"/>
  <c r="DF154" i="1"/>
  <c r="CY170" i="1"/>
  <c r="CX61" i="1"/>
  <c r="CX106" i="1" s="1"/>
  <c r="CY178" i="1"/>
  <c r="DI107" i="1"/>
  <c r="DI200" i="1"/>
  <c r="DM64" i="1"/>
  <c r="DM109" i="1" s="1"/>
  <c r="DP149" i="1"/>
  <c r="DP141" i="1"/>
  <c r="DM190" i="1"/>
  <c r="DK196" i="1"/>
  <c r="DN222" i="1"/>
  <c r="DP172" i="1"/>
  <c r="DP57" i="1"/>
  <c r="DP79" i="1" s="1"/>
  <c r="DP133" i="1"/>
  <c r="DQ148" i="1"/>
  <c r="DI174" i="1"/>
  <c r="DI170" i="1"/>
  <c r="DM200" i="1"/>
  <c r="DP168" i="1"/>
  <c r="DN207" i="1"/>
  <c r="DX181" i="1"/>
  <c r="DU177" i="1"/>
  <c r="DX105" i="1"/>
  <c r="DY154" i="1"/>
  <c r="DX153" i="1"/>
  <c r="DU161" i="1"/>
  <c r="DZ191" i="1"/>
  <c r="EA125" i="1"/>
  <c r="DY145" i="1"/>
  <c r="DX180" i="1"/>
  <c r="DX149" i="1"/>
  <c r="DT165" i="1"/>
  <c r="DT182" i="1"/>
  <c r="DT210" i="1"/>
  <c r="DT61" i="1"/>
  <c r="DT106" i="1" s="1"/>
  <c r="DU173" i="1"/>
  <c r="DS201" i="1"/>
  <c r="DT146" i="1"/>
  <c r="EH176" i="1"/>
  <c r="EL172" i="1"/>
  <c r="EJ174" i="1"/>
  <c r="EE174" i="1"/>
  <c r="EH172" i="1"/>
  <c r="EF62" i="1"/>
  <c r="EF107" i="1" s="1"/>
  <c r="EG153" i="1"/>
  <c r="EJ197" i="1"/>
  <c r="EF178" i="1"/>
  <c r="EK219" i="1"/>
  <c r="EJ152" i="1"/>
  <c r="EF181" i="1"/>
  <c r="EL221" i="1"/>
  <c r="EG219" i="1"/>
  <c r="EJ178" i="1"/>
  <c r="EK211" i="1"/>
  <c r="EJ57" i="1"/>
  <c r="EJ79" i="1" s="1"/>
  <c r="EL60" i="1"/>
  <c r="EL82" i="1" s="1"/>
  <c r="EL176" i="1"/>
  <c r="EL154" i="1"/>
  <c r="EK65" i="1"/>
  <c r="EK87" i="1" s="1"/>
  <c r="EK201" i="1"/>
  <c r="EK192" i="1"/>
  <c r="EK197" i="1"/>
  <c r="EK66" i="1"/>
  <c r="EK111" i="1" s="1"/>
  <c r="EK174" i="1"/>
  <c r="EK172" i="1"/>
  <c r="EK60" i="1"/>
  <c r="EK105" i="1" s="1"/>
  <c r="EK168" i="1"/>
  <c r="EK141" i="1"/>
  <c r="EK148" i="1"/>
  <c r="EK56" i="1"/>
  <c r="EK78" i="1" s="1"/>
  <c r="EK152" i="1"/>
  <c r="EJ221" i="1"/>
  <c r="EJ84" i="1"/>
  <c r="EJ170" i="1"/>
  <c r="EJ173" i="1"/>
  <c r="EI221" i="1"/>
  <c r="EI161" i="1"/>
  <c r="EI83" i="1"/>
  <c r="EI157" i="1"/>
  <c r="EH58" i="1"/>
  <c r="EH80" i="1" s="1"/>
  <c r="EH137" i="1"/>
  <c r="EG91" i="1"/>
  <c r="EG68" i="1"/>
  <c r="EG113" i="1" s="1"/>
  <c r="EG221" i="1"/>
  <c r="EG211" i="1"/>
  <c r="EG227" i="1"/>
  <c r="EG168" i="1"/>
  <c r="EG176" i="1"/>
  <c r="EF192" i="1"/>
  <c r="EF202" i="1"/>
  <c r="EE226" i="1"/>
  <c r="EE68" i="1"/>
  <c r="EE90" i="1" s="1"/>
  <c r="EE185" i="1"/>
  <c r="EE205" i="1"/>
  <c r="EE195" i="1"/>
  <c r="ED165" i="1"/>
  <c r="ED168" i="1"/>
  <c r="ED153" i="1"/>
  <c r="EB197" i="1"/>
  <c r="EB201" i="1"/>
  <c r="EB200" i="1"/>
  <c r="EB181" i="1"/>
  <c r="EB141" i="1"/>
  <c r="EB137" i="1"/>
  <c r="EB133" i="1"/>
  <c r="EA196" i="1"/>
  <c r="EA170" i="1"/>
  <c r="EA82" i="1"/>
  <c r="EA172" i="1"/>
  <c r="DZ93" i="1"/>
  <c r="DY226" i="1"/>
  <c r="DY93" i="1"/>
  <c r="DY219" i="1"/>
  <c r="DY114" i="1"/>
  <c r="DY178" i="1"/>
  <c r="DY61" i="1"/>
  <c r="DY106" i="1" s="1"/>
  <c r="DX91" i="1"/>
  <c r="DX227" i="1"/>
  <c r="DX186" i="1"/>
  <c r="DX174" i="1"/>
  <c r="DX172" i="1"/>
  <c r="DX154" i="1"/>
  <c r="DX137" i="1"/>
  <c r="DX145" i="1"/>
  <c r="DX133" i="1"/>
  <c r="DW185" i="1"/>
  <c r="DV205" i="1"/>
  <c r="DV58" i="1"/>
  <c r="DV80" i="1" s="1"/>
  <c r="DU58" i="1"/>
  <c r="DU103" i="1" s="1"/>
  <c r="DT211" i="1"/>
  <c r="DT185" i="1"/>
  <c r="DT201" i="1"/>
  <c r="DT186" i="1"/>
  <c r="DT206" i="1"/>
  <c r="DT181" i="1"/>
  <c r="DT205" i="1"/>
  <c r="DT178" i="1"/>
  <c r="DT153" i="1"/>
  <c r="DT133" i="1"/>
  <c r="DT149" i="1"/>
  <c r="DT141" i="1"/>
  <c r="DS211" i="1"/>
  <c r="DS170" i="1"/>
  <c r="DS168" i="1"/>
  <c r="DS176" i="1"/>
  <c r="DS105" i="1"/>
  <c r="DQ173" i="1"/>
  <c r="DQ152" i="1"/>
  <c r="DP214" i="1"/>
  <c r="DO187" i="1"/>
  <c r="DO196" i="1"/>
  <c r="DO177" i="1"/>
  <c r="DN170" i="1"/>
  <c r="DM227" i="1"/>
  <c r="DM211" i="1"/>
  <c r="DM181" i="1"/>
  <c r="DM195" i="1"/>
  <c r="DM170" i="1"/>
  <c r="DM174" i="1"/>
  <c r="DM62" i="1"/>
  <c r="DM169" i="1"/>
  <c r="DM177" i="1"/>
  <c r="DL66" i="1"/>
  <c r="DL88" i="1" s="1"/>
  <c r="DL154" i="1"/>
  <c r="DL150" i="1"/>
  <c r="DL146" i="1"/>
  <c r="DL145" i="1"/>
  <c r="DL137" i="1"/>
  <c r="DL149" i="1"/>
  <c r="DL148" i="1"/>
  <c r="DK58" i="1"/>
  <c r="DK80" i="1" s="1"/>
  <c r="DJ169" i="1"/>
  <c r="DJ192" i="1"/>
  <c r="DJ191" i="1"/>
  <c r="DI93" i="1"/>
  <c r="DI180" i="1"/>
  <c r="DI227" i="1"/>
  <c r="DI86" i="1"/>
  <c r="DH176" i="1"/>
  <c r="DF190" i="1"/>
  <c r="DE66" i="1"/>
  <c r="DE88" i="1" s="1"/>
  <c r="DD114" i="1"/>
  <c r="DD58" i="1"/>
  <c r="DD80" i="1" s="1"/>
  <c r="DC182" i="1"/>
  <c r="DB197" i="1"/>
  <c r="DA191" i="1"/>
  <c r="DA201" i="1"/>
  <c r="DA65" i="1"/>
  <c r="DA110" i="1" s="1"/>
  <c r="DA137" i="1"/>
  <c r="CZ206" i="1"/>
  <c r="CZ174" i="1"/>
  <c r="CZ146" i="1"/>
  <c r="CY185" i="1"/>
  <c r="CY195" i="1"/>
  <c r="CY153" i="1"/>
  <c r="CX69" i="1"/>
  <c r="CX91" i="1" s="1"/>
  <c r="CX192" i="1"/>
  <c r="CX219" i="1"/>
  <c r="CX187" i="1"/>
  <c r="CX58" i="1"/>
  <c r="CX80" i="1" s="1"/>
  <c r="CW227" i="1"/>
  <c r="CW60" i="1"/>
  <c r="CW82" i="1" s="1"/>
  <c r="CU181" i="1"/>
  <c r="CU201" i="1"/>
  <c r="CU195" i="1"/>
  <c r="CU176" i="1"/>
  <c r="CU144" i="1"/>
  <c r="CT126" i="1"/>
  <c r="CT91" i="1"/>
  <c r="CT192" i="1"/>
  <c r="CT190" i="1"/>
  <c r="CT185" i="1"/>
  <c r="CT133" i="1"/>
  <c r="CS57" i="1"/>
  <c r="CS102" i="1" s="1"/>
  <c r="CS202" i="1"/>
  <c r="CS117" i="1"/>
  <c r="CS66" i="1"/>
  <c r="CS111" i="1" s="1"/>
  <c r="CR214" i="1"/>
  <c r="CR115" i="1"/>
  <c r="CR228" i="1"/>
  <c r="CR186" i="1"/>
  <c r="CR177" i="1"/>
  <c r="CR61" i="1"/>
  <c r="CR106" i="1" s="1"/>
  <c r="CR105" i="1"/>
  <c r="CR172" i="1"/>
  <c r="CR176" i="1"/>
  <c r="CR152" i="1"/>
  <c r="CQ191" i="1"/>
  <c r="CQ181" i="1"/>
  <c r="CQ62" i="1"/>
  <c r="CQ107" i="1" s="1"/>
  <c r="CO92" i="1"/>
  <c r="CO212" i="1"/>
  <c r="CO65" i="1"/>
  <c r="CO110" i="1" s="1"/>
  <c r="CO200" i="1"/>
  <c r="CN220" i="1"/>
  <c r="CN153" i="1"/>
  <c r="CM124" i="1"/>
  <c r="CM150" i="1"/>
  <c r="CM146" i="1"/>
  <c r="CL227" i="1"/>
  <c r="CJ187" i="1"/>
  <c r="CJ105" i="1"/>
  <c r="CJ153" i="1"/>
  <c r="CI197" i="1"/>
  <c r="CI82" i="1"/>
  <c r="CI176" i="1"/>
  <c r="CH230" i="1"/>
  <c r="CH126" i="1"/>
  <c r="CH117" i="1"/>
  <c r="CH197" i="1"/>
  <c r="CH178" i="1"/>
  <c r="CF220" i="1"/>
  <c r="CF124" i="1"/>
  <c r="CF192" i="1"/>
  <c r="CF169" i="1"/>
  <c r="CF144" i="1"/>
  <c r="CF152" i="1"/>
  <c r="CG180" i="1"/>
  <c r="CG106" i="1"/>
  <c r="CG83" i="1"/>
  <c r="CG153" i="1"/>
  <c r="CE210" i="1"/>
  <c r="CE228" i="1"/>
  <c r="CE200" i="1"/>
  <c r="CE182" i="1"/>
  <c r="CE66" i="1"/>
  <c r="CE111" i="1" s="1"/>
  <c r="CE64" i="1"/>
  <c r="CE86" i="1" s="1"/>
  <c r="CD211" i="1"/>
  <c r="CD227" i="1"/>
  <c r="CC229" i="1"/>
  <c r="CC68" i="1"/>
  <c r="CC90" i="1" s="1"/>
  <c r="CC64" i="1"/>
  <c r="CC170" i="1"/>
  <c r="CC154" i="1"/>
  <c r="CC150" i="1"/>
  <c r="CB173" i="1"/>
  <c r="CA115" i="1"/>
  <c r="CA226" i="1"/>
  <c r="CA177" i="1"/>
  <c r="CA154" i="1"/>
  <c r="CA153" i="1"/>
  <c r="CA141" i="1"/>
  <c r="BY230" i="1"/>
  <c r="BY94" i="1"/>
  <c r="BY228" i="1"/>
  <c r="BY169" i="1"/>
  <c r="BY176" i="1"/>
  <c r="BX117" i="1"/>
  <c r="BX213" i="1"/>
  <c r="BX64" i="1"/>
  <c r="BX86" i="1" s="1"/>
  <c r="BX169" i="1"/>
  <c r="BX173" i="1"/>
  <c r="BW154" i="1"/>
  <c r="BW146" i="1"/>
  <c r="BV168" i="1"/>
  <c r="BU92" i="1"/>
  <c r="BU228" i="1"/>
  <c r="BU191" i="1"/>
  <c r="BU196" i="1"/>
  <c r="BT154" i="1"/>
  <c r="BS197" i="1"/>
  <c r="BS182" i="1"/>
  <c r="BR126" i="1"/>
  <c r="BR207" i="1"/>
  <c r="BR182" i="1"/>
  <c r="BR170" i="1"/>
  <c r="BR62" i="1"/>
  <c r="BR84" i="1" s="1"/>
  <c r="BR178" i="1"/>
  <c r="BR82" i="1"/>
  <c r="BQ181" i="1"/>
  <c r="BQ206" i="1"/>
  <c r="BP117" i="1"/>
  <c r="BP214" i="1"/>
  <c r="BP61" i="1"/>
  <c r="BP83" i="1" s="1"/>
  <c r="BP168" i="1"/>
  <c r="BP137" i="1"/>
  <c r="BM210" i="1"/>
  <c r="BM192" i="1"/>
  <c r="BM141" i="1"/>
  <c r="BM137" i="1"/>
  <c r="BM149" i="1"/>
  <c r="BL227" i="1"/>
  <c r="BL219" i="1"/>
  <c r="BL211" i="1"/>
  <c r="BL185" i="1"/>
  <c r="BL178" i="1"/>
  <c r="BL176" i="1"/>
  <c r="BL145" i="1"/>
  <c r="BL56" i="1"/>
  <c r="BL78" i="1" s="1"/>
  <c r="BL144" i="1"/>
  <c r="BL152" i="1"/>
  <c r="BK190" i="1"/>
  <c r="BK154" i="1"/>
  <c r="BJ207" i="1"/>
  <c r="BJ168" i="1"/>
  <c r="BJ172" i="1"/>
  <c r="BI95" i="1"/>
  <c r="BI195" i="1"/>
  <c r="BH62" i="1"/>
  <c r="BH107" i="1" s="1"/>
  <c r="BH148" i="1"/>
  <c r="BG181" i="1"/>
  <c r="BG191" i="1"/>
  <c r="BG178" i="1"/>
  <c r="BG174" i="1"/>
  <c r="BG57" i="1"/>
  <c r="BG102" i="1" s="1"/>
  <c r="BF66" i="1"/>
  <c r="BF88" i="1" s="1"/>
  <c r="BF181" i="1"/>
  <c r="BF185" i="1"/>
  <c r="BE197" i="1"/>
  <c r="BE195" i="1"/>
  <c r="BE145" i="1"/>
  <c r="BE144" i="1"/>
  <c r="BC211" i="1"/>
  <c r="BC69" i="1"/>
  <c r="BC114" i="1" s="1"/>
  <c r="BC227" i="1"/>
  <c r="BC220" i="1"/>
  <c r="BC93" i="1"/>
  <c r="BC196" i="1"/>
  <c r="BC178" i="1"/>
  <c r="BC161" i="1"/>
  <c r="BC150" i="1"/>
  <c r="BB219" i="1"/>
  <c r="BB187" i="1"/>
  <c r="BB65" i="1"/>
  <c r="BB110" i="1" s="1"/>
  <c r="BB174" i="1"/>
  <c r="BA65" i="1"/>
  <c r="BA110" i="1" s="1"/>
  <c r="BA190" i="1"/>
  <c r="AZ227" i="1"/>
  <c r="AZ64" i="1"/>
  <c r="AZ86" i="1" s="1"/>
  <c r="AZ68" i="1"/>
  <c r="AZ178" i="1"/>
  <c r="AY197" i="1"/>
  <c r="AY56" i="1"/>
  <c r="AY78" i="1" s="1"/>
  <c r="AY148" i="1"/>
  <c r="AV68" i="1"/>
  <c r="AV211" i="1"/>
  <c r="AV186" i="1"/>
  <c r="AV205" i="1"/>
  <c r="AV178" i="1"/>
  <c r="AV168" i="1"/>
  <c r="AU227" i="1"/>
  <c r="AU197" i="1"/>
  <c r="AU191" i="1"/>
  <c r="AU178" i="1"/>
  <c r="AU174" i="1"/>
  <c r="AU152" i="1"/>
  <c r="AU56" i="1"/>
  <c r="AU101" i="1" s="1"/>
  <c r="AU144" i="1"/>
  <c r="AT206" i="1"/>
  <c r="AT196" i="1"/>
  <c r="AT201" i="1"/>
  <c r="AT154" i="1"/>
  <c r="AR177" i="1"/>
  <c r="AR168" i="1"/>
  <c r="AQ68" i="1"/>
  <c r="AQ113" i="1" s="1"/>
  <c r="AQ226" i="1"/>
  <c r="AQ180" i="1"/>
  <c r="AQ200" i="1"/>
  <c r="AQ64" i="1"/>
  <c r="AQ86" i="1" s="1"/>
  <c r="AO190" i="1"/>
  <c r="AO177" i="1"/>
  <c r="AO172" i="1"/>
  <c r="AO168" i="1"/>
  <c r="AN206" i="1"/>
  <c r="AN174" i="1"/>
  <c r="AN150" i="1"/>
  <c r="AM182" i="1"/>
  <c r="AM185" i="1"/>
  <c r="AM190" i="1"/>
  <c r="AL219" i="1"/>
  <c r="AL227" i="1"/>
  <c r="AL187" i="1"/>
  <c r="AL191" i="1"/>
  <c r="AL172" i="1"/>
  <c r="AL148" i="1"/>
  <c r="AK69" i="1"/>
  <c r="AK114" i="1" s="1"/>
  <c r="AK219" i="1"/>
  <c r="AK227" i="1"/>
  <c r="AK180" i="1"/>
  <c r="AK186" i="1"/>
  <c r="AK191" i="1"/>
  <c r="AK172" i="1"/>
  <c r="AK176" i="1"/>
  <c r="AK146" i="1"/>
  <c r="AK145" i="1"/>
  <c r="AJ165" i="1"/>
  <c r="AJ169" i="1"/>
  <c r="AJ61" i="1"/>
  <c r="AJ106" i="1" s="1"/>
  <c r="AJ146" i="1"/>
  <c r="AJ149" i="1"/>
  <c r="AI210" i="1"/>
  <c r="AI68" i="1"/>
  <c r="AI113" i="1" s="1"/>
  <c r="AI226" i="1"/>
  <c r="AI207" i="1"/>
  <c r="AG61" i="1"/>
  <c r="AG169" i="1"/>
  <c r="AF191" i="1"/>
  <c r="AF170" i="1"/>
  <c r="AF168" i="1"/>
  <c r="AE170" i="1"/>
  <c r="AD62" i="1"/>
  <c r="AD84" i="1" s="1"/>
  <c r="AD178" i="1"/>
  <c r="AD170" i="1"/>
  <c r="AC227" i="1"/>
  <c r="AA182" i="1"/>
  <c r="AA157" i="1"/>
  <c r="AA60" i="1"/>
  <c r="AA82" i="1" s="1"/>
  <c r="Z219" i="1"/>
  <c r="Z64" i="1"/>
  <c r="Z109" i="1" s="1"/>
  <c r="Y161" i="1"/>
  <c r="Y173" i="1"/>
  <c r="U185" i="1"/>
  <c r="U190" i="1"/>
  <c r="U172" i="1"/>
  <c r="S98" i="1"/>
  <c r="R62" i="1"/>
  <c r="R84" i="1" s="1"/>
  <c r="R154" i="1"/>
  <c r="R58" i="1"/>
  <c r="R103" i="1" s="1"/>
  <c r="Q168" i="1"/>
  <c r="Q172" i="1"/>
  <c r="O154" i="1"/>
  <c r="N173" i="1"/>
  <c r="M192" i="1"/>
  <c r="M187" i="1"/>
  <c r="M141" i="1"/>
  <c r="M57" i="1"/>
  <c r="M79" i="1" s="1"/>
  <c r="M144" i="1"/>
  <c r="K186" i="1"/>
  <c r="J153" i="1"/>
  <c r="I191" i="1"/>
  <c r="H192" i="1"/>
  <c r="G68" i="1"/>
  <c r="G90" i="1" s="1"/>
  <c r="G202" i="1"/>
  <c r="G173" i="1"/>
  <c r="G157" i="1"/>
  <c r="F64" i="1"/>
  <c r="F109" i="1" s="1"/>
  <c r="F148" i="1"/>
  <c r="F152" i="1"/>
  <c r="B190" i="1"/>
  <c r="D153" i="1"/>
  <c r="D149" i="1"/>
  <c r="D137" i="1"/>
  <c r="D57" i="1"/>
  <c r="D79" i="1" s="1"/>
  <c r="C173" i="1"/>
  <c r="C169" i="1"/>
  <c r="C61" i="1"/>
  <c r="C83" i="1" s="1"/>
  <c r="C161" i="1"/>
  <c r="DS56" i="1"/>
  <c r="DS78" i="1" s="1"/>
  <c r="DS152" i="1"/>
  <c r="CL56" i="1"/>
  <c r="CL78" i="1" s="1"/>
  <c r="CL144" i="1"/>
  <c r="C144" i="1"/>
  <c r="C152" i="1"/>
  <c r="DM226" i="1"/>
  <c r="DM218" i="1"/>
  <c r="BF218" i="1"/>
  <c r="BF68" i="1"/>
  <c r="BF113" i="1" s="1"/>
  <c r="BI116" i="1"/>
  <c r="BI125" i="1"/>
  <c r="BE229" i="1"/>
  <c r="BR87" i="1"/>
  <c r="DP222" i="1"/>
  <c r="EJ229" i="1"/>
  <c r="DB152" i="1"/>
  <c r="CA206" i="1"/>
  <c r="J181" i="1"/>
  <c r="BM186" i="1"/>
  <c r="Y153" i="1"/>
  <c r="CG80" i="1"/>
  <c r="R141" i="1"/>
  <c r="DW148" i="1"/>
  <c r="BN226" i="1"/>
  <c r="V145" i="1"/>
  <c r="F211" i="1"/>
  <c r="AC137" i="1"/>
  <c r="CJ94" i="1"/>
  <c r="CO214" i="1"/>
  <c r="AA68" i="1"/>
  <c r="AA90" i="1" s="1"/>
  <c r="CF210" i="1"/>
  <c r="AV106" i="1"/>
  <c r="DE106" i="1"/>
  <c r="DE83" i="1"/>
  <c r="CM60" i="1"/>
  <c r="CM82" i="1" s="1"/>
  <c r="CM172" i="1"/>
  <c r="BQ60" i="1"/>
  <c r="BQ82" i="1" s="1"/>
  <c r="BQ172" i="1"/>
  <c r="DN157" i="1"/>
  <c r="DN173" i="1"/>
  <c r="DE157" i="1"/>
  <c r="DE173" i="1"/>
  <c r="CN169" i="1"/>
  <c r="CN61" i="1"/>
  <c r="CN106" i="1" s="1"/>
  <c r="BI61" i="1"/>
  <c r="BI106" i="1" s="1"/>
  <c r="BI161" i="1"/>
  <c r="AZ177" i="1"/>
  <c r="AZ169" i="1"/>
  <c r="AZ61" i="1"/>
  <c r="AZ161" i="1"/>
  <c r="AV169" i="1"/>
  <c r="AV177" i="1"/>
  <c r="AQ177" i="1"/>
  <c r="AQ61" i="1"/>
  <c r="AQ106" i="1" s="1"/>
  <c r="Z61" i="1"/>
  <c r="Z106" i="1" s="1"/>
  <c r="Z177" i="1"/>
  <c r="J157" i="1"/>
  <c r="J169" i="1"/>
  <c r="J177" i="1"/>
  <c r="F177" i="1"/>
  <c r="F157" i="1"/>
  <c r="B165" i="1"/>
  <c r="B61" i="1"/>
  <c r="B83" i="1" s="1"/>
  <c r="EI190" i="1"/>
  <c r="EI205" i="1"/>
  <c r="EE64" i="1"/>
  <c r="EE86" i="1" s="1"/>
  <c r="EE200" i="1"/>
  <c r="EE190" i="1"/>
  <c r="DQ205" i="1"/>
  <c r="DQ180" i="1"/>
  <c r="DI195" i="1"/>
  <c r="DI205" i="1"/>
  <c r="BY180" i="1"/>
  <c r="BY185" i="1"/>
  <c r="BU64" i="1"/>
  <c r="BU109" i="1" s="1"/>
  <c r="BU185" i="1"/>
  <c r="BQ200" i="1"/>
  <c r="BQ195" i="1"/>
  <c r="BH64" i="1"/>
  <c r="BH86" i="1" s="1"/>
  <c r="BH205" i="1"/>
  <c r="BH190" i="1"/>
  <c r="AL195" i="1"/>
  <c r="AL205" i="1"/>
  <c r="I200" i="1"/>
  <c r="I64" i="1"/>
  <c r="I86" i="1" s="1"/>
  <c r="E195" i="1"/>
  <c r="E200" i="1"/>
  <c r="CQ57" i="1"/>
  <c r="CQ102" i="1" s="1"/>
  <c r="CQ145" i="1"/>
  <c r="EH206" i="1"/>
  <c r="EH181" i="1"/>
  <c r="DY206" i="1"/>
  <c r="DY65" i="1"/>
  <c r="DY87" i="1" s="1"/>
  <c r="CL226" i="1"/>
  <c r="CL210" i="1"/>
  <c r="B227" i="1"/>
  <c r="B219" i="1"/>
  <c r="CA125" i="1"/>
  <c r="CA116" i="1"/>
  <c r="CA213" i="1"/>
  <c r="AZ116" i="1"/>
  <c r="CA110" i="1"/>
  <c r="BU149" i="1"/>
  <c r="J191" i="1"/>
  <c r="EA229" i="1"/>
  <c r="Y57" i="1"/>
  <c r="Y79" i="1" s="1"/>
  <c r="CC152" i="1"/>
  <c r="CU210" i="1"/>
  <c r="BL91" i="1"/>
  <c r="AN211" i="1"/>
  <c r="BJ226" i="1"/>
  <c r="DW144" i="1"/>
  <c r="EJ210" i="1"/>
  <c r="EL56" i="1"/>
  <c r="EL101" i="1" s="1"/>
  <c r="EL148" i="1"/>
  <c r="EH56" i="1"/>
  <c r="EH78" i="1" s="1"/>
  <c r="EH152" i="1"/>
  <c r="BM148" i="1"/>
  <c r="BM144" i="1"/>
  <c r="BE56" i="1"/>
  <c r="BE78" i="1" s="1"/>
  <c r="BE152" i="1"/>
  <c r="AV152" i="1"/>
  <c r="AV144" i="1"/>
  <c r="BF57" i="1"/>
  <c r="BF79" i="1" s="1"/>
  <c r="BF141" i="1"/>
  <c r="BF145" i="1"/>
  <c r="AW57" i="1"/>
  <c r="AW79" i="1" s="1"/>
  <c r="AW149" i="1"/>
  <c r="K57" i="1"/>
  <c r="K102" i="1" s="1"/>
  <c r="K145" i="1"/>
  <c r="EJ206" i="1"/>
  <c r="EJ201" i="1"/>
  <c r="EJ196" i="1"/>
  <c r="DE206" i="1"/>
  <c r="DE201" i="1"/>
  <c r="DE181" i="1"/>
  <c r="CM201" i="1"/>
  <c r="CM191" i="1"/>
  <c r="EH218" i="1"/>
  <c r="EH68" i="1"/>
  <c r="EH90" i="1" s="1"/>
  <c r="CX226" i="1"/>
  <c r="CX218" i="1"/>
  <c r="CH68" i="1"/>
  <c r="CH90" i="1" s="1"/>
  <c r="CH210" i="1"/>
  <c r="BQ114" i="1"/>
  <c r="BQ91" i="1"/>
  <c r="AP69" i="1"/>
  <c r="AP91" i="1" s="1"/>
  <c r="AP227" i="1"/>
  <c r="CS124" i="1"/>
  <c r="CS212" i="1"/>
  <c r="CJ212" i="1"/>
  <c r="CJ115" i="1"/>
  <c r="CJ228" i="1"/>
  <c r="CF115" i="1"/>
  <c r="CF228" i="1"/>
  <c r="CF212" i="1"/>
  <c r="EI57" i="1"/>
  <c r="EI79" i="1" s="1"/>
  <c r="EI133" i="1"/>
  <c r="EE141" i="1"/>
  <c r="EE145" i="1"/>
  <c r="AP57" i="1"/>
  <c r="AP79" i="1" s="1"/>
  <c r="AP137" i="1"/>
  <c r="BG80" i="1"/>
  <c r="BG103" i="1"/>
  <c r="EL181" i="1"/>
  <c r="EL206" i="1"/>
  <c r="CT206" i="1"/>
  <c r="CT201" i="1"/>
  <c r="CE201" i="1"/>
  <c r="CE65" i="1"/>
  <c r="CE87" i="1" s="1"/>
  <c r="DD210" i="1"/>
  <c r="DD226" i="1"/>
  <c r="O219" i="1"/>
  <c r="O227" i="1"/>
  <c r="CD115" i="1"/>
  <c r="CD124" i="1"/>
  <c r="BE221" i="1"/>
  <c r="DB148" i="1"/>
  <c r="CY206" i="1"/>
  <c r="I133" i="1"/>
  <c r="BE125" i="1"/>
  <c r="BR230" i="1"/>
  <c r="CM212" i="1"/>
  <c r="CQ92" i="1"/>
  <c r="EL94" i="1"/>
  <c r="EJ144" i="1"/>
  <c r="BI201" i="1"/>
  <c r="J186" i="1"/>
  <c r="EA93" i="1"/>
  <c r="DD137" i="1"/>
  <c r="EE153" i="1"/>
  <c r="C148" i="1"/>
  <c r="V149" i="1"/>
  <c r="CT214" i="1"/>
  <c r="BW227" i="1"/>
  <c r="BS226" i="1"/>
  <c r="EI153" i="1"/>
  <c r="DD152" i="1"/>
  <c r="C68" i="1"/>
  <c r="C90" i="1" s="1"/>
  <c r="EI149" i="1"/>
  <c r="EI141" i="1"/>
  <c r="BI213" i="1"/>
  <c r="EB60" i="1"/>
  <c r="EB82" i="1" s="1"/>
  <c r="EB172" i="1"/>
  <c r="DT60" i="1"/>
  <c r="DT105" i="1" s="1"/>
  <c r="DT176" i="1"/>
  <c r="DB60" i="1"/>
  <c r="DB105" i="1" s="1"/>
  <c r="DB176" i="1"/>
  <c r="DY169" i="1"/>
  <c r="DY161" i="1"/>
  <c r="DY165" i="1"/>
  <c r="DY173" i="1"/>
  <c r="DU169" i="1"/>
  <c r="DU157" i="1"/>
  <c r="DU61" i="1"/>
  <c r="DU83" i="1" s="1"/>
  <c r="CG177" i="1"/>
  <c r="CG173" i="1"/>
  <c r="CG169" i="1"/>
  <c r="BT177" i="1"/>
  <c r="BT157" i="1"/>
  <c r="BK169" i="1"/>
  <c r="BK61" i="1"/>
  <c r="BK83" i="1" s="1"/>
  <c r="AK157" i="1"/>
  <c r="AK177" i="1"/>
  <c r="AK173" i="1"/>
  <c r="M169" i="1"/>
  <c r="M61" i="1"/>
  <c r="M106" i="1" s="1"/>
  <c r="EB62" i="1"/>
  <c r="EB174" i="1"/>
  <c r="DT62" i="1"/>
  <c r="DT107" i="1" s="1"/>
  <c r="DT174" i="1"/>
  <c r="EB205" i="1"/>
  <c r="EB190" i="1"/>
  <c r="EB195" i="1"/>
  <c r="DX185" i="1"/>
  <c r="DX205" i="1"/>
  <c r="DT200" i="1"/>
  <c r="DT64" i="1"/>
  <c r="DT86" i="1" s="1"/>
  <c r="DT195" i="1"/>
  <c r="CS180" i="1"/>
  <c r="CS200" i="1"/>
  <c r="CJ200" i="1"/>
  <c r="CJ185" i="1"/>
  <c r="BI228" i="1"/>
  <c r="AZ220" i="1"/>
  <c r="AZ92" i="1"/>
  <c r="BI92" i="1"/>
  <c r="BB221" i="1"/>
  <c r="CT146" i="1"/>
  <c r="AO146" i="1"/>
  <c r="CP146" i="1"/>
  <c r="CT58" i="1"/>
  <c r="CT80" i="1" s="1"/>
  <c r="BK58" i="1"/>
  <c r="BK80" i="1" s="1"/>
  <c r="CJ192" i="1"/>
  <c r="K192" i="1"/>
  <c r="DT187" i="1"/>
  <c r="CO187" i="1"/>
  <c r="BL187" i="1"/>
  <c r="V187" i="1"/>
  <c r="CU182" i="1"/>
  <c r="BW182" i="1"/>
  <c r="BF182" i="1"/>
  <c r="DU207" i="1"/>
  <c r="CO207" i="1"/>
  <c r="BF207" i="1"/>
  <c r="EF66" i="1"/>
  <c r="EF88" i="1" s="1"/>
  <c r="BJ66" i="1"/>
  <c r="BJ88" i="1" s="1"/>
  <c r="E66" i="1"/>
  <c r="E88" i="1" s="1"/>
  <c r="AZ124" i="1"/>
  <c r="BI124" i="1"/>
  <c r="BG221" i="1"/>
  <c r="BT146" i="1"/>
  <c r="BG146" i="1"/>
  <c r="J146" i="1"/>
  <c r="O146" i="1"/>
  <c r="F58" i="1"/>
  <c r="F103" i="1" s="1"/>
  <c r="CI186" i="1"/>
  <c r="DY192" i="1"/>
  <c r="AP192" i="1"/>
  <c r="BF187" i="1"/>
  <c r="I187" i="1"/>
  <c r="DO182" i="1"/>
  <c r="CH182" i="1"/>
  <c r="DB207" i="1"/>
  <c r="AE207" i="1"/>
  <c r="V207" i="1"/>
  <c r="CX66" i="1"/>
  <c r="CX88" i="1" s="1"/>
  <c r="CB66" i="1"/>
  <c r="CB88" i="1" s="1"/>
  <c r="AP66" i="1"/>
  <c r="AP88" i="1" s="1"/>
  <c r="CJ211" i="1"/>
  <c r="CJ69" i="1"/>
  <c r="CJ91" i="1" s="1"/>
  <c r="CI201" i="1"/>
  <c r="C168" i="1"/>
  <c r="E150" i="1"/>
  <c r="D191" i="1"/>
  <c r="D161" i="1"/>
  <c r="C145" i="1"/>
  <c r="C141" i="1"/>
  <c r="I152" i="1"/>
  <c r="K176" i="1"/>
  <c r="H168" i="1"/>
  <c r="G168" i="1"/>
  <c r="D176" i="1"/>
  <c r="H153" i="1"/>
  <c r="E154" i="1"/>
  <c r="D133" i="1"/>
  <c r="D145" i="1"/>
  <c r="B152" i="1"/>
  <c r="B144" i="1"/>
  <c r="I186" i="1"/>
  <c r="K190" i="1"/>
  <c r="I174" i="1"/>
  <c r="E174" i="1"/>
  <c r="H68" i="1"/>
  <c r="H90" i="1" s="1"/>
  <c r="H149" i="1"/>
  <c r="H133" i="1"/>
  <c r="H141" i="1"/>
  <c r="E201" i="1"/>
  <c r="I65" i="1"/>
  <c r="I110" i="1" s="1"/>
  <c r="D190" i="1"/>
  <c r="K133" i="1"/>
  <c r="D197" i="1"/>
  <c r="H182" i="1"/>
  <c r="D207" i="1"/>
  <c r="D66" i="1"/>
  <c r="D88" i="1" s="1"/>
  <c r="D170" i="1"/>
  <c r="K205" i="1"/>
  <c r="K149" i="1"/>
  <c r="H187" i="1"/>
  <c r="D182" i="1"/>
  <c r="D186" i="1"/>
  <c r="C205" i="1"/>
  <c r="G176" i="1"/>
  <c r="B148" i="1"/>
  <c r="E186" i="1"/>
  <c r="H170" i="1"/>
  <c r="H226" i="1"/>
  <c r="F219" i="1"/>
  <c r="D68" i="1"/>
  <c r="D113" i="1" s="1"/>
  <c r="I206" i="1"/>
  <c r="H197" i="1"/>
  <c r="I196" i="1"/>
  <c r="D192" i="1"/>
  <c r="D187" i="1"/>
  <c r="N80" i="1"/>
  <c r="N103" i="1"/>
  <c r="N141" i="1"/>
  <c r="M66" i="1"/>
  <c r="M88" i="1" s="1"/>
  <c r="M210" i="1"/>
  <c r="V58" i="1"/>
  <c r="V80" i="1" s="1"/>
  <c r="O170" i="1"/>
  <c r="R149" i="1"/>
  <c r="U191" i="1"/>
  <c r="V180" i="1"/>
  <c r="N200" i="1"/>
  <c r="R227" i="1"/>
  <c r="V154" i="1"/>
  <c r="V153" i="1"/>
  <c r="P202" i="1"/>
  <c r="N190" i="1"/>
  <c r="R205" i="1"/>
  <c r="M182" i="1"/>
  <c r="M218" i="1"/>
  <c r="O69" i="1"/>
  <c r="P152" i="1"/>
  <c r="M205" i="1"/>
  <c r="R68" i="1"/>
  <c r="R90" i="1" s="1"/>
  <c r="O168" i="1"/>
  <c r="M197" i="1"/>
  <c r="Q192" i="1"/>
  <c r="P66" i="1"/>
  <c r="P88" i="1" s="1"/>
  <c r="R133" i="1"/>
  <c r="V150" i="1"/>
  <c r="S161" i="1"/>
  <c r="M190" i="1"/>
  <c r="N69" i="1"/>
  <c r="N91" i="1" s="1"/>
  <c r="N153" i="1"/>
  <c r="N185" i="1"/>
  <c r="N150" i="1"/>
  <c r="P148" i="1"/>
  <c r="R150" i="1"/>
  <c r="T207" i="1"/>
  <c r="N195" i="1"/>
  <c r="M152" i="1"/>
  <c r="M185" i="1"/>
  <c r="S169" i="1"/>
  <c r="Q190" i="1"/>
  <c r="Q197" i="1"/>
  <c r="N146" i="1"/>
  <c r="T192" i="1"/>
  <c r="M207" i="1"/>
  <c r="Q66" i="1"/>
  <c r="Q88" i="1" s="1"/>
  <c r="AB161" i="1"/>
  <c r="AD66" i="1"/>
  <c r="AD111" i="1" s="1"/>
  <c r="AE195" i="1"/>
  <c r="AE205" i="1"/>
  <c r="Y137" i="1"/>
  <c r="Y60" i="1"/>
  <c r="Y82" i="1" s="1"/>
  <c r="AF185" i="1"/>
  <c r="X149" i="1"/>
  <c r="AE150" i="1"/>
  <c r="AC169" i="1"/>
  <c r="AE144" i="1"/>
  <c r="AF226" i="1"/>
  <c r="Y226" i="1"/>
  <c r="AA195" i="1"/>
  <c r="AG177" i="1"/>
  <c r="X157" i="1"/>
  <c r="Z176" i="1"/>
  <c r="AA58" i="1"/>
  <c r="AG157" i="1"/>
  <c r="AD207" i="1"/>
  <c r="AC174" i="1"/>
  <c r="AF68" i="1"/>
  <c r="Z211" i="1"/>
  <c r="AD219" i="1"/>
  <c r="AD144" i="1"/>
  <c r="AC176" i="1"/>
  <c r="Y145" i="1"/>
  <c r="Y168" i="1"/>
  <c r="AG98" i="1"/>
  <c r="AE154" i="1"/>
  <c r="AF149" i="1"/>
  <c r="AE148" i="1"/>
  <c r="AD227" i="1"/>
  <c r="AE227" i="1"/>
  <c r="AG173" i="1"/>
  <c r="AG172" i="1"/>
  <c r="AC165" i="1"/>
  <c r="AG66" i="1"/>
  <c r="AG88" i="1" s="1"/>
  <c r="AJ103" i="1"/>
  <c r="AJ80" i="1"/>
  <c r="AI206" i="1"/>
  <c r="AQ181" i="1"/>
  <c r="AN154" i="1"/>
  <c r="AR150" i="1"/>
  <c r="AM172" i="1"/>
  <c r="AJ154" i="1"/>
  <c r="AK178" i="1"/>
  <c r="AQ182" i="1"/>
  <c r="AO141" i="1"/>
  <c r="AL180" i="1"/>
  <c r="AQ201" i="1"/>
  <c r="AO153" i="1"/>
  <c r="AO145" i="1"/>
  <c r="AP62" i="1"/>
  <c r="AP107" i="1" s="1"/>
  <c r="AL152" i="1"/>
  <c r="AR154" i="1"/>
  <c r="AQ227" i="1"/>
  <c r="AL207" i="1"/>
  <c r="AK68" i="1"/>
  <c r="AK90" i="1" s="1"/>
  <c r="AK205" i="1"/>
  <c r="AI169" i="1"/>
  <c r="AK137" i="1"/>
  <c r="AR141" i="1"/>
  <c r="AL185" i="1"/>
  <c r="AQ197" i="1"/>
  <c r="AN196" i="1"/>
  <c r="AM146" i="1"/>
  <c r="AL192" i="1"/>
  <c r="AP207" i="1"/>
  <c r="AM211" i="1"/>
  <c r="AM219" i="1"/>
  <c r="AJ133" i="1"/>
  <c r="AM197" i="1"/>
  <c r="AR146" i="1"/>
  <c r="AQ192" i="1"/>
  <c r="AM207" i="1"/>
  <c r="AM196" i="1"/>
  <c r="AQ191" i="1"/>
  <c r="AN181" i="1"/>
  <c r="AJ186" i="1"/>
  <c r="AL174" i="1"/>
  <c r="AL170" i="1"/>
  <c r="AL197" i="1"/>
  <c r="AQ148" i="1"/>
  <c r="AI161" i="1"/>
  <c r="AM154" i="1"/>
  <c r="AK133" i="1"/>
  <c r="AP177" i="1"/>
  <c r="AP64" i="1"/>
  <c r="AP86" i="1" s="1"/>
  <c r="AM152" i="1"/>
  <c r="AL144" i="1"/>
  <c r="AO200" i="1"/>
  <c r="AJ196" i="1"/>
  <c r="AN146" i="1"/>
  <c r="AM192" i="1"/>
  <c r="AQ207" i="1"/>
  <c r="AV207" i="1"/>
  <c r="AY229" i="1"/>
  <c r="AV196" i="1"/>
  <c r="AU161" i="1"/>
  <c r="BA195" i="1"/>
  <c r="AV60" i="1"/>
  <c r="AV82" i="1" s="1"/>
  <c r="BB137" i="1"/>
  <c r="AX57" i="1"/>
  <c r="AX102" i="1" s="1"/>
  <c r="AT205" i="1"/>
  <c r="AT152" i="1"/>
  <c r="AX149" i="1"/>
  <c r="BA150" i="1"/>
  <c r="BA185" i="1"/>
  <c r="BC165" i="1"/>
  <c r="AV66" i="1"/>
  <c r="AV88" i="1" s="1"/>
  <c r="AV227" i="1"/>
  <c r="AV154" i="1"/>
  <c r="AW64" i="1"/>
  <c r="AW86" i="1" s="1"/>
  <c r="AT149" i="1"/>
  <c r="AZ219" i="1"/>
  <c r="BC221" i="1"/>
  <c r="AV187" i="1"/>
  <c r="BC182" i="1"/>
  <c r="AY207" i="1"/>
  <c r="AY125" i="1"/>
  <c r="BA205" i="1"/>
  <c r="BA180" i="1"/>
  <c r="BB149" i="1"/>
  <c r="BC125" i="1"/>
  <c r="AY206" i="1"/>
  <c r="AU196" i="1"/>
  <c r="BA146" i="1"/>
  <c r="AZ66" i="1"/>
  <c r="AZ88" i="1" s="1"/>
  <c r="AZ69" i="1"/>
  <c r="AZ114" i="1" s="1"/>
  <c r="AY181" i="1"/>
  <c r="AV176" i="1"/>
  <c r="AX153" i="1"/>
  <c r="AX137" i="1"/>
  <c r="BA200" i="1"/>
  <c r="AU61" i="1"/>
  <c r="AU106" i="1" s="1"/>
  <c r="BC226" i="1"/>
  <c r="BB195" i="1"/>
  <c r="AY173" i="1"/>
  <c r="AV219" i="1"/>
  <c r="BC229" i="1"/>
  <c r="BB200" i="1"/>
  <c r="AX157" i="1"/>
  <c r="AZ176" i="1"/>
  <c r="AZ82" i="1"/>
  <c r="AV197" i="1"/>
  <c r="AW58" i="1"/>
  <c r="BK82" i="1"/>
  <c r="BG153" i="1"/>
  <c r="BG226" i="1"/>
  <c r="BK186" i="1"/>
  <c r="BN169" i="1"/>
  <c r="BJ161" i="1"/>
  <c r="BI207" i="1"/>
  <c r="BM91" i="1"/>
  <c r="BE116" i="1"/>
  <c r="BN84" i="1"/>
  <c r="BL172" i="1"/>
  <c r="BG206" i="1"/>
  <c r="BG196" i="1"/>
  <c r="BK181" i="1"/>
  <c r="BG201" i="1"/>
  <c r="BG186" i="1"/>
  <c r="BN152" i="1"/>
  <c r="BM182" i="1"/>
  <c r="BK68" i="1"/>
  <c r="BK90" i="1" s="1"/>
  <c r="BJ190" i="1"/>
  <c r="BN61" i="1"/>
  <c r="BN106" i="1" s="1"/>
  <c r="BG68" i="1"/>
  <c r="BG113" i="1" s="1"/>
  <c r="BF64" i="1"/>
  <c r="BF86" i="1" s="1"/>
  <c r="BH213" i="1"/>
  <c r="BJ169" i="1"/>
  <c r="BI221" i="1"/>
  <c r="BI93" i="1"/>
  <c r="BM187" i="1"/>
  <c r="BK206" i="1"/>
  <c r="BK196" i="1"/>
  <c r="BF150" i="1"/>
  <c r="BN150" i="1"/>
  <c r="BK201" i="1"/>
  <c r="BI62" i="1"/>
  <c r="BI107" i="1" s="1"/>
  <c r="BM200" i="1"/>
  <c r="BK153" i="1"/>
  <c r="BK95" i="1"/>
  <c r="BI219" i="1"/>
  <c r="BM197" i="1"/>
  <c r="BN58" i="1"/>
  <c r="BN80" i="1" s="1"/>
  <c r="BI91" i="1"/>
  <c r="BE213" i="1"/>
  <c r="BK152" i="1"/>
  <c r="BH197" i="1"/>
  <c r="BE69" i="1"/>
  <c r="BE114" i="1" s="1"/>
  <c r="BN56" i="1"/>
  <c r="BN101" i="1" s="1"/>
  <c r="BG176" i="1"/>
  <c r="BJ154" i="1"/>
  <c r="BL168" i="1"/>
  <c r="BN165" i="1"/>
  <c r="BJ61" i="1"/>
  <c r="BJ83" i="1" s="1"/>
  <c r="BI205" i="1"/>
  <c r="BM205" i="1"/>
  <c r="BG220" i="1"/>
  <c r="BK133" i="1"/>
  <c r="BK137" i="1"/>
  <c r="BI211" i="1"/>
  <c r="BN177" i="1"/>
  <c r="BI229" i="1"/>
  <c r="BM146" i="1"/>
  <c r="BJ58" i="1"/>
  <c r="BI192" i="1"/>
  <c r="BM207" i="1"/>
  <c r="BE207" i="1"/>
  <c r="BW80" i="1"/>
  <c r="BW103" i="1"/>
  <c r="BP230" i="1"/>
  <c r="BR211" i="1"/>
  <c r="BT200" i="1"/>
  <c r="BR168" i="1"/>
  <c r="BP222" i="1"/>
  <c r="BR222" i="1"/>
  <c r="BW230" i="1"/>
  <c r="BW92" i="1"/>
  <c r="BU118" i="1"/>
  <c r="BX212" i="1"/>
  <c r="BR206" i="1"/>
  <c r="BV186" i="1"/>
  <c r="BS154" i="1"/>
  <c r="BV176" i="1"/>
  <c r="BV152" i="1"/>
  <c r="BU200" i="1"/>
  <c r="BS56" i="1"/>
  <c r="BS78" i="1" s="1"/>
  <c r="BW191" i="1"/>
  <c r="BU62" i="1"/>
  <c r="BU84" i="1" s="1"/>
  <c r="BY62" i="1"/>
  <c r="BY84" i="1" s="1"/>
  <c r="BU157" i="1"/>
  <c r="BY200" i="1"/>
  <c r="BR169" i="1"/>
  <c r="BR219" i="1"/>
  <c r="BR91" i="1"/>
  <c r="BQ185" i="1"/>
  <c r="BT180" i="1"/>
  <c r="BY205" i="1"/>
  <c r="BR176" i="1"/>
  <c r="BP180" i="1"/>
  <c r="BU205" i="1"/>
  <c r="BS146" i="1"/>
  <c r="BV94" i="1"/>
  <c r="BR201" i="1"/>
  <c r="BV60" i="1"/>
  <c r="BV105" i="1" s="1"/>
  <c r="BP200" i="1"/>
  <c r="BX200" i="1"/>
  <c r="BS58" i="1"/>
  <c r="BR192" i="1"/>
  <c r="BP126" i="1"/>
  <c r="BR214" i="1"/>
  <c r="BR172" i="1"/>
  <c r="BU180" i="1"/>
  <c r="BW150" i="1"/>
  <c r="BQ190" i="1"/>
  <c r="BU174" i="1"/>
  <c r="BW144" i="1"/>
  <c r="BY190" i="1"/>
  <c r="BW145" i="1"/>
  <c r="BQ173" i="1"/>
  <c r="BQ64" i="1"/>
  <c r="BQ86" i="1" s="1"/>
  <c r="BY195" i="1"/>
  <c r="BS141" i="1"/>
  <c r="BU195" i="1"/>
  <c r="BR197" i="1"/>
  <c r="BR187" i="1"/>
  <c r="CG170" i="1"/>
  <c r="CA149" i="1"/>
  <c r="CJ191" i="1"/>
  <c r="CE172" i="1"/>
  <c r="CJ201" i="1"/>
  <c r="CJ181" i="1"/>
  <c r="CC178" i="1"/>
  <c r="CE145" i="1"/>
  <c r="CE181" i="1"/>
  <c r="CA192" i="1"/>
  <c r="CF186" i="1"/>
  <c r="CD165" i="1"/>
  <c r="CA60" i="1"/>
  <c r="CA82" i="1" s="1"/>
  <c r="CE152" i="1"/>
  <c r="CI145" i="1"/>
  <c r="CF222" i="1"/>
  <c r="CJ154" i="1"/>
  <c r="CF230" i="1"/>
  <c r="CI141" i="1"/>
  <c r="CJ186" i="1"/>
  <c r="CJ126" i="1"/>
  <c r="CD61" i="1"/>
  <c r="CD83" i="1" s="1"/>
  <c r="CH169" i="1"/>
  <c r="CH187" i="1"/>
  <c r="CC174" i="1"/>
  <c r="CF227" i="1"/>
  <c r="CE153" i="1"/>
  <c r="CE149" i="1"/>
  <c r="CA133" i="1"/>
  <c r="CH205" i="1"/>
  <c r="CH177" i="1"/>
  <c r="CA221" i="1"/>
  <c r="CJ206" i="1"/>
  <c r="CE168" i="1"/>
  <c r="CA137" i="1"/>
  <c r="CI152" i="1"/>
  <c r="CE186" i="1"/>
  <c r="CB126" i="1"/>
  <c r="CF196" i="1"/>
  <c r="CH92" i="1"/>
  <c r="CI182" i="1"/>
  <c r="CE207" i="1"/>
  <c r="CA66" i="1"/>
  <c r="CA88" i="1" s="1"/>
  <c r="CI68" i="1"/>
  <c r="CI90" i="1" s="1"/>
  <c r="CI172" i="1"/>
  <c r="CE137" i="1"/>
  <c r="CI153" i="1"/>
  <c r="CC200" i="1"/>
  <c r="CI133" i="1"/>
  <c r="CG92" i="1"/>
  <c r="CH61" i="1"/>
  <c r="CJ65" i="1"/>
  <c r="CJ110" i="1" s="1"/>
  <c r="CA176" i="1"/>
  <c r="CI168" i="1"/>
  <c r="CA197" i="1"/>
  <c r="CA207" i="1"/>
  <c r="CI66" i="1"/>
  <c r="CI88" i="1" s="1"/>
  <c r="CE133" i="1"/>
  <c r="CA201" i="1"/>
  <c r="CD177" i="1"/>
  <c r="CC205" i="1"/>
  <c r="CF172" i="1"/>
  <c r="CI149" i="1"/>
  <c r="CE206" i="1"/>
  <c r="CD169" i="1"/>
  <c r="CH157" i="1"/>
  <c r="CB168" i="1"/>
  <c r="CE197" i="1"/>
  <c r="CG200" i="1"/>
  <c r="CE219" i="1"/>
  <c r="CA229" i="1"/>
  <c r="CB206" i="1"/>
  <c r="CE191" i="1"/>
  <c r="CB214" i="1"/>
  <c r="CH115" i="1"/>
  <c r="CE146" i="1"/>
  <c r="CA187" i="1"/>
  <c r="CQ117" i="1"/>
  <c r="CS173" i="1"/>
  <c r="CR65" i="1"/>
  <c r="CR141" i="1"/>
  <c r="CS169" i="1"/>
  <c r="CR200" i="1"/>
  <c r="CM228" i="1"/>
  <c r="CO62" i="1"/>
  <c r="CO107" i="1" s="1"/>
  <c r="CM152" i="1"/>
  <c r="CU168" i="1"/>
  <c r="CO150" i="1"/>
  <c r="CU152" i="1"/>
  <c r="CT230" i="1"/>
  <c r="CT94" i="1"/>
  <c r="CR201" i="1"/>
  <c r="CO117" i="1"/>
  <c r="CO94" i="1"/>
  <c r="CM186" i="1"/>
  <c r="CM206" i="1"/>
  <c r="CR196" i="1"/>
  <c r="CR133" i="1"/>
  <c r="CU218" i="1"/>
  <c r="CN64" i="1"/>
  <c r="CN86" i="1" s="1"/>
  <c r="CS177" i="1"/>
  <c r="CR190" i="1"/>
  <c r="CU114" i="1"/>
  <c r="CO146" i="1"/>
  <c r="CO58" i="1"/>
  <c r="CR192" i="1"/>
  <c r="CM56" i="1"/>
  <c r="CO61" i="1"/>
  <c r="CO83" i="1" s="1"/>
  <c r="CR180" i="1"/>
  <c r="CR206" i="1"/>
  <c r="CM181" i="1"/>
  <c r="CR202" i="1"/>
  <c r="CM65" i="1"/>
  <c r="CR137" i="1"/>
  <c r="CU148" i="1"/>
  <c r="CN207" i="1"/>
  <c r="CN211" i="1"/>
  <c r="CN214" i="1"/>
  <c r="CM92" i="1"/>
  <c r="CL115" i="1"/>
  <c r="CP115" i="1"/>
  <c r="CL91" i="1"/>
  <c r="CO170" i="1"/>
  <c r="CN141" i="1"/>
  <c r="CT117" i="1"/>
  <c r="CN185" i="1"/>
  <c r="CO222" i="1"/>
  <c r="CQ226" i="1"/>
  <c r="CO137" i="1"/>
  <c r="CN202" i="1"/>
  <c r="CT115" i="1"/>
  <c r="CR181" i="1"/>
  <c r="CR153" i="1"/>
  <c r="CR149" i="1"/>
  <c r="CR145" i="1"/>
  <c r="CQ152" i="1"/>
  <c r="CN190" i="1"/>
  <c r="CT173" i="1"/>
  <c r="CQ172" i="1"/>
  <c r="CR187" i="1"/>
  <c r="CR182" i="1"/>
  <c r="CN66" i="1"/>
  <c r="DB58" i="1"/>
  <c r="DB80" i="1" s="1"/>
  <c r="DE207" i="1"/>
  <c r="DE116" i="1"/>
  <c r="CY107" i="1"/>
  <c r="CY141" i="1"/>
  <c r="DF185" i="1"/>
  <c r="CX150" i="1"/>
  <c r="DB150" i="1"/>
  <c r="CX107" i="1"/>
  <c r="DB137" i="1"/>
  <c r="CX152" i="1"/>
  <c r="CY91" i="1"/>
  <c r="DB195" i="1"/>
  <c r="CW144" i="1"/>
  <c r="CZ95" i="1"/>
  <c r="DB146" i="1"/>
  <c r="CW148" i="1"/>
  <c r="DB186" i="1"/>
  <c r="DB64" i="1"/>
  <c r="CX64" i="1"/>
  <c r="DB153" i="1"/>
  <c r="DC180" i="1"/>
  <c r="DC206" i="1"/>
  <c r="DD68" i="1"/>
  <c r="DD113" i="1" s="1"/>
  <c r="DD61" i="1"/>
  <c r="DD106" i="1" s="1"/>
  <c r="DE197" i="1"/>
  <c r="CY64" i="1"/>
  <c r="CY86" i="1" s="1"/>
  <c r="DC65" i="1"/>
  <c r="DC87" i="1" s="1"/>
  <c r="DF146" i="1"/>
  <c r="DF58" i="1"/>
  <c r="DF80" i="1" s="1"/>
  <c r="CZ187" i="1"/>
  <c r="DE182" i="1"/>
  <c r="DO230" i="1"/>
  <c r="DO181" i="1"/>
  <c r="DI221" i="1"/>
  <c r="DQ82" i="1"/>
  <c r="DO154" i="1"/>
  <c r="DP170" i="1"/>
  <c r="DM173" i="1"/>
  <c r="DK206" i="1"/>
  <c r="DP226" i="1"/>
  <c r="DL180" i="1"/>
  <c r="DM152" i="1"/>
  <c r="DM148" i="1"/>
  <c r="DM144" i="1"/>
  <c r="DM219" i="1"/>
  <c r="DK186" i="1"/>
  <c r="DO186" i="1"/>
  <c r="DH200" i="1"/>
  <c r="DP195" i="1"/>
  <c r="DM153" i="1"/>
  <c r="DI229" i="1"/>
  <c r="DP68" i="1"/>
  <c r="DP90" i="1" s="1"/>
  <c r="DP165" i="1"/>
  <c r="DO146" i="1"/>
  <c r="DO58" i="1"/>
  <c r="DJ182" i="1"/>
  <c r="DJ66" i="1"/>
  <c r="DJ88" i="1" s="1"/>
  <c r="DO201" i="1"/>
  <c r="DN197" i="1"/>
  <c r="DK181" i="1"/>
  <c r="DP157" i="1"/>
  <c r="DM141" i="1"/>
  <c r="DI116" i="1"/>
  <c r="DP117" i="1"/>
  <c r="DI148" i="1"/>
  <c r="DI144" i="1"/>
  <c r="DO191" i="1"/>
  <c r="DM165" i="1"/>
  <c r="DL195" i="1"/>
  <c r="DI69" i="1"/>
  <c r="DI114" i="1" s="1"/>
  <c r="DK201" i="1"/>
  <c r="DI218" i="1"/>
  <c r="DL185" i="1"/>
  <c r="DQ145" i="1"/>
  <c r="DI152" i="1"/>
  <c r="DP61" i="1"/>
  <c r="DP106" i="1" s="1"/>
  <c r="DJ202" i="1"/>
  <c r="DK65" i="1"/>
  <c r="DO65" i="1"/>
  <c r="DO87" i="1" s="1"/>
  <c r="DL218" i="1"/>
  <c r="DP227" i="1"/>
  <c r="DQ149" i="1"/>
  <c r="DM133" i="1"/>
  <c r="DJ187" i="1"/>
  <c r="DT80" i="1"/>
  <c r="DT103" i="1"/>
  <c r="DV181" i="1"/>
  <c r="EA177" i="1"/>
  <c r="DT126" i="1"/>
  <c r="DS173" i="1"/>
  <c r="DV180" i="1"/>
  <c r="DZ181" i="1"/>
  <c r="DZ201" i="1"/>
  <c r="DT172" i="1"/>
  <c r="DZ213" i="1"/>
  <c r="DZ125" i="1"/>
  <c r="EA165" i="1"/>
  <c r="DX176" i="1"/>
  <c r="DW157" i="1"/>
  <c r="DX168" i="1"/>
  <c r="EA221" i="1"/>
  <c r="DV144" i="1"/>
  <c r="DS191" i="1"/>
  <c r="DS169" i="1"/>
  <c r="DX165" i="1"/>
  <c r="DS197" i="1"/>
  <c r="DV65" i="1"/>
  <c r="DV110" i="1" s="1"/>
  <c r="DW61" i="1"/>
  <c r="DW106" i="1" s="1"/>
  <c r="DT117" i="1"/>
  <c r="DZ229" i="1"/>
  <c r="DW226" i="1"/>
  <c r="DW200" i="1"/>
  <c r="EB161" i="1"/>
  <c r="DW181" i="1"/>
  <c r="DY146" i="1"/>
  <c r="DY58" i="1"/>
  <c r="DX182" i="1"/>
  <c r="DS207" i="1"/>
  <c r="DV191" i="1"/>
  <c r="DV185" i="1"/>
  <c r="DS157" i="1"/>
  <c r="DV178" i="1"/>
  <c r="DT168" i="1"/>
  <c r="DX117" i="1"/>
  <c r="DX66" i="1"/>
  <c r="EA213" i="1"/>
  <c r="DY57" i="1"/>
  <c r="DY102" i="1" s="1"/>
  <c r="DS148" i="1"/>
  <c r="DU149" i="1"/>
  <c r="DT150" i="1"/>
  <c r="DX214" i="1"/>
  <c r="DY133" i="1"/>
  <c r="EB61" i="1"/>
  <c r="EB106" i="1" s="1"/>
  <c r="DX197" i="1"/>
  <c r="EB176" i="1"/>
  <c r="DW177" i="1"/>
  <c r="DW218" i="1"/>
  <c r="EB177" i="1"/>
  <c r="DX192" i="1"/>
  <c r="DX187" i="1"/>
  <c r="EA182" i="1"/>
  <c r="EL93" i="1"/>
  <c r="ED113" i="1"/>
  <c r="EK206" i="1"/>
  <c r="EH148" i="1"/>
  <c r="EH226" i="1"/>
  <c r="ED157" i="1"/>
  <c r="EH144" i="1"/>
  <c r="EL213" i="1"/>
  <c r="EE93" i="1"/>
  <c r="ED195" i="1"/>
  <c r="EL185" i="1"/>
  <c r="EH180" i="1"/>
  <c r="EH154" i="1"/>
  <c r="ED150" i="1"/>
  <c r="EE173" i="1"/>
  <c r="EL68" i="1"/>
  <c r="EL90" i="1" s="1"/>
  <c r="EE178" i="1"/>
  <c r="EI226" i="1"/>
  <c r="EH200" i="1"/>
  <c r="EE210" i="1"/>
  <c r="ED145" i="1"/>
  <c r="ED137" i="1"/>
  <c r="ED65" i="1"/>
  <c r="EH201" i="1"/>
  <c r="ED146" i="1"/>
  <c r="EL58" i="1"/>
  <c r="EL80" i="1" s="1"/>
  <c r="ED192" i="1"/>
  <c r="EK187" i="1"/>
  <c r="EL207" i="1"/>
  <c r="EH221" i="1"/>
  <c r="ED218" i="1"/>
  <c r="EE150" i="1"/>
  <c r="EH207" i="1"/>
  <c r="EL229" i="1"/>
  <c r="EI213" i="1"/>
  <c r="EL195" i="1"/>
  <c r="ED141" i="1"/>
  <c r="EH202" i="1"/>
  <c r="EL150" i="1"/>
  <c r="EK180" i="1"/>
  <c r="ED226" i="1"/>
  <c r="EE165" i="1"/>
  <c r="EI169" i="1"/>
  <c r="EL218" i="1"/>
  <c r="EH219" i="1"/>
  <c r="EE61" i="1"/>
  <c r="EE106" i="1" s="1"/>
  <c r="EK202" i="1"/>
  <c r="EL61" i="1"/>
  <c r="EL83" i="1" s="1"/>
  <c r="EK64" i="1"/>
  <c r="EK86" i="1" s="1"/>
  <c r="EH153" i="1"/>
  <c r="EL152" i="1"/>
  <c r="ED196" i="1"/>
  <c r="EH196" i="1"/>
  <c r="EK182" i="1"/>
  <c r="CI69" i="1"/>
  <c r="CI91" i="1" s="1"/>
  <c r="AF141" i="1"/>
  <c r="EO168" i="1"/>
  <c r="FI62" i="1"/>
  <c r="FI107" i="1" s="1"/>
  <c r="FE75" i="1"/>
  <c r="FG145" i="1"/>
  <c r="FE161" i="1"/>
  <c r="FE187" i="1"/>
  <c r="FI197" i="1"/>
  <c r="FG212" i="1"/>
  <c r="FC214" i="1"/>
  <c r="FS64" i="1"/>
  <c r="FS109" i="1" s="1"/>
  <c r="FK69" i="1"/>
  <c r="FK114" i="1" s="1"/>
  <c r="FM98" i="1"/>
  <c r="FO144" i="1"/>
  <c r="FK148" i="1"/>
  <c r="FK152" i="1"/>
  <c r="FO157" i="1"/>
  <c r="FS165" i="1"/>
  <c r="FQ172" i="1"/>
  <c r="FK177" i="1"/>
  <c r="FM181" i="1"/>
  <c r="FM186" i="1"/>
  <c r="FS190" i="1"/>
  <c r="FS195" i="1"/>
  <c r="FM201" i="1"/>
  <c r="FM206" i="1"/>
  <c r="FO211" i="1"/>
  <c r="FK227" i="1"/>
  <c r="FC66" i="1"/>
  <c r="FC111" i="1" s="1"/>
  <c r="FI144" i="1"/>
  <c r="FI154" i="1"/>
  <c r="FI173" i="1"/>
  <c r="FG186" i="1"/>
  <c r="FA197" i="1"/>
  <c r="FI211" i="1"/>
  <c r="FI213" i="1"/>
  <c r="FQ62" i="1"/>
  <c r="FQ107" i="1" s="1"/>
  <c r="FS66" i="1"/>
  <c r="FS111" i="1" s="1"/>
  <c r="FQ141" i="1"/>
  <c r="FS146" i="1"/>
  <c r="FO150" i="1"/>
  <c r="FO154" i="1"/>
  <c r="FK165" i="1"/>
  <c r="FM170" i="1"/>
  <c r="FM176" i="1"/>
  <c r="FO180" i="1"/>
  <c r="FO185" i="1"/>
  <c r="FK190" i="1"/>
  <c r="FK195" i="1"/>
  <c r="FO200" i="1"/>
  <c r="FO205" i="1"/>
  <c r="FQ210" i="1"/>
  <c r="FM226" i="1"/>
  <c r="FE65" i="1"/>
  <c r="FE110" i="1" s="1"/>
  <c r="FC141" i="1"/>
  <c r="FA154" i="1"/>
  <c r="FA173" i="1"/>
  <c r="FI185" i="1"/>
  <c r="FC196" i="1"/>
  <c r="FA211" i="1"/>
  <c r="FE213" i="1"/>
  <c r="FM62" i="1"/>
  <c r="FM107" i="1" s="1"/>
  <c r="FO66" i="1"/>
  <c r="FO111" i="1" s="1"/>
  <c r="FM137" i="1"/>
  <c r="FK146" i="1"/>
  <c r="FQ149" i="1"/>
  <c r="FQ153" i="1"/>
  <c r="FS161" i="1"/>
  <c r="FO169" i="1"/>
  <c r="FM174" i="1"/>
  <c r="FQ178" i="1"/>
  <c r="FS182" i="1"/>
  <c r="FS187" i="1"/>
  <c r="FO192" i="1"/>
  <c r="FO197" i="1"/>
  <c r="FS202" i="1"/>
  <c r="FS207" i="1"/>
  <c r="FO219" i="1"/>
  <c r="FG64" i="1"/>
  <c r="FG109" i="1" s="1"/>
  <c r="FG133" i="1"/>
  <c r="FE146" i="1"/>
  <c r="FA185" i="1"/>
  <c r="FE195" i="1"/>
  <c r="FC210" i="1"/>
  <c r="FA213" i="1"/>
  <c r="FM65" i="1"/>
  <c r="FM110" i="1" s="1"/>
  <c r="FO69" i="1"/>
  <c r="FO114" i="1" s="1"/>
  <c r="FM133" i="1"/>
  <c r="FM145" i="1"/>
  <c r="FS148" i="1"/>
  <c r="FS152" i="1"/>
  <c r="FK161" i="1"/>
  <c r="FQ168" i="1"/>
  <c r="FO173" i="1"/>
  <c r="FS177" i="1"/>
  <c r="FK182" i="1"/>
  <c r="FK187" i="1"/>
  <c r="FQ191" i="1"/>
  <c r="FQ196" i="1"/>
  <c r="FK202" i="1"/>
  <c r="FK207" i="1"/>
  <c r="FQ218" i="1"/>
  <c r="FS227" i="1"/>
  <c r="EG185" i="1"/>
  <c r="EH177" i="1"/>
  <c r="EG181" i="1"/>
  <c r="ED152" i="1"/>
  <c r="ED144" i="1"/>
  <c r="ED148" i="1"/>
  <c r="EA144" i="1"/>
  <c r="EB187" i="1"/>
  <c r="EA146" i="1"/>
  <c r="EA58" i="1"/>
  <c r="DV168" i="1"/>
  <c r="DV105" i="1"/>
  <c r="DV145" i="1"/>
  <c r="DV141" i="1"/>
  <c r="DV149" i="1"/>
  <c r="DT169" i="1"/>
  <c r="DQ211" i="1"/>
  <c r="DQ84" i="1"/>
  <c r="DQ178" i="1"/>
  <c r="DQ174" i="1"/>
  <c r="DQ170" i="1"/>
  <c r="DO210" i="1"/>
  <c r="DO226" i="1"/>
  <c r="DL68" i="1"/>
  <c r="DL90" i="1" s="1"/>
  <c r="DK218" i="1"/>
  <c r="DK197" i="1"/>
  <c r="DK182" i="1"/>
  <c r="DK157" i="1"/>
  <c r="DK60" i="1"/>
  <c r="DK82" i="1" s="1"/>
  <c r="DK150" i="1"/>
  <c r="DK146" i="1"/>
  <c r="DK133" i="1"/>
  <c r="DJ221" i="1"/>
  <c r="DJ213" i="1"/>
  <c r="DJ116" i="1"/>
  <c r="DJ229" i="1"/>
  <c r="DJ125" i="1"/>
  <c r="DJ65" i="1"/>
  <c r="DJ87" i="1" s="1"/>
  <c r="DJ196" i="1"/>
  <c r="DJ201" i="1"/>
  <c r="DJ62" i="1"/>
  <c r="DJ107" i="1" s="1"/>
  <c r="DJ178" i="1"/>
  <c r="DI161" i="1"/>
  <c r="DI61" i="1"/>
  <c r="DI83" i="1" s="1"/>
  <c r="DI154" i="1"/>
  <c r="DH95" i="1"/>
  <c r="DH180" i="1"/>
  <c r="DH195" i="1"/>
  <c r="DH107" i="1"/>
  <c r="DH82" i="1"/>
  <c r="DH154" i="1"/>
  <c r="DH146" i="1"/>
  <c r="DH150" i="1"/>
  <c r="DH153" i="1"/>
  <c r="DH149" i="1"/>
  <c r="DF61" i="1"/>
  <c r="DF157" i="1"/>
  <c r="DE93" i="1"/>
  <c r="DE125" i="1"/>
  <c r="DE213" i="1"/>
  <c r="DE110" i="1"/>
  <c r="DE170" i="1"/>
  <c r="DD190" i="1"/>
  <c r="DD211" i="1"/>
  <c r="DD195" i="1"/>
  <c r="DD180" i="1"/>
  <c r="DD165" i="1"/>
  <c r="DD161" i="1"/>
  <c r="DD149" i="1"/>
  <c r="DD57" i="1"/>
  <c r="DB90" i="1"/>
  <c r="CZ69" i="1"/>
  <c r="CZ65" i="1"/>
  <c r="CZ87" i="1" s="1"/>
  <c r="CZ197" i="1"/>
  <c r="CZ133" i="1"/>
  <c r="CZ137" i="1"/>
  <c r="CZ152" i="1"/>
  <c r="CX174" i="1"/>
  <c r="CQ212" i="1"/>
  <c r="CQ124" i="1"/>
  <c r="CQ228" i="1"/>
  <c r="CQ197" i="1"/>
  <c r="CQ195" i="1"/>
  <c r="CQ176" i="1"/>
  <c r="CQ60" i="1"/>
  <c r="CQ105" i="1" s="1"/>
  <c r="CQ148" i="1"/>
  <c r="CQ56" i="1"/>
  <c r="CQ78" i="1" s="1"/>
  <c r="CO177" i="1"/>
  <c r="CO157" i="1"/>
  <c r="CO173" i="1"/>
  <c r="CO169" i="1"/>
  <c r="CO161" i="1"/>
  <c r="CL64" i="1"/>
  <c r="CL109" i="1" s="1"/>
  <c r="CL190" i="1"/>
  <c r="CL177" i="1"/>
  <c r="CL146" i="1"/>
  <c r="CL58" i="1"/>
  <c r="CL80" i="1" s="1"/>
  <c r="CI211" i="1"/>
  <c r="BY92" i="1"/>
  <c r="BY201" i="1"/>
  <c r="BY206" i="1"/>
  <c r="BY191" i="1"/>
  <c r="BY178" i="1"/>
  <c r="BY172" i="1"/>
  <c r="BW148" i="1"/>
  <c r="BW152" i="1"/>
  <c r="BV66" i="1"/>
  <c r="BV88" i="1" s="1"/>
  <c r="BT170" i="1"/>
  <c r="BT150" i="1"/>
  <c r="BS165" i="1"/>
  <c r="BR196" i="1"/>
  <c r="BN68" i="1"/>
  <c r="BN113" i="1" s="1"/>
  <c r="BN185" i="1"/>
  <c r="BN180" i="1"/>
  <c r="BN60" i="1"/>
  <c r="BN105" i="1" s="1"/>
  <c r="BN149" i="1"/>
  <c r="BK218" i="1"/>
  <c r="BG218" i="1"/>
  <c r="BF165" i="1"/>
  <c r="AX185" i="1"/>
  <c r="AX200" i="1"/>
  <c r="AW210" i="1"/>
  <c r="AW200" i="1"/>
  <c r="AW205" i="1"/>
  <c r="AW185" i="1"/>
  <c r="AW190" i="1"/>
  <c r="AW180" i="1"/>
  <c r="AW218" i="1"/>
  <c r="AP218" i="1"/>
  <c r="AO68" i="1"/>
  <c r="AO113" i="1" s="1"/>
  <c r="AO218" i="1"/>
  <c r="AN165" i="1"/>
  <c r="AL218" i="1"/>
  <c r="AK218" i="1"/>
  <c r="AI192" i="1"/>
  <c r="AI181" i="1"/>
  <c r="AI185" i="1"/>
  <c r="AI64" i="1"/>
  <c r="AI109" i="1" s="1"/>
  <c r="AI180" i="1"/>
  <c r="AI182" i="1"/>
  <c r="AI197" i="1"/>
  <c r="AI196" i="1"/>
  <c r="AI172" i="1"/>
  <c r="AI176" i="1"/>
  <c r="AI144" i="1"/>
  <c r="AI148" i="1"/>
  <c r="AI152" i="1"/>
  <c r="AG196" i="1"/>
  <c r="AG153" i="1"/>
  <c r="AG141" i="1"/>
  <c r="AF133" i="1"/>
  <c r="AE197" i="1"/>
  <c r="AE182" i="1"/>
  <c r="AE165" i="1"/>
  <c r="AE61" i="1"/>
  <c r="AE106" i="1" s="1"/>
  <c r="AE146" i="1"/>
  <c r="AC161" i="1"/>
  <c r="AC157" i="1"/>
  <c r="U169" i="1"/>
  <c r="Q210" i="1"/>
  <c r="Q68" i="1"/>
  <c r="Q113" i="1" s="1"/>
  <c r="Q195" i="1"/>
  <c r="M172" i="1"/>
  <c r="K195" i="1"/>
  <c r="I66" i="1"/>
  <c r="I88" i="1" s="1"/>
  <c r="H174" i="1"/>
  <c r="F206" i="1"/>
  <c r="F196" i="1"/>
  <c r="C192" i="1"/>
  <c r="EI116" i="1"/>
  <c r="EI176" i="1"/>
  <c r="EF165" i="1"/>
  <c r="EF197" i="1"/>
  <c r="EJ187" i="1"/>
  <c r="EL174" i="1"/>
  <c r="EK205" i="1"/>
  <c r="EG64" i="1"/>
  <c r="EJ213" i="1"/>
  <c r="EI84" i="1"/>
  <c r="EE213" i="1"/>
  <c r="EE116" i="1"/>
  <c r="EI125" i="1"/>
  <c r="EH107" i="1"/>
  <c r="EL107" i="1"/>
  <c r="EG218" i="1"/>
  <c r="EL180" i="1"/>
  <c r="EL64" i="1"/>
  <c r="EL86" i="1" s="1"/>
  <c r="EJ176" i="1"/>
  <c r="EL205" i="1"/>
  <c r="ED149" i="1"/>
  <c r="EE191" i="1"/>
  <c r="EK190" i="1"/>
  <c r="EH185" i="1"/>
  <c r="EH178" i="1"/>
  <c r="EL149" i="1"/>
  <c r="EJ207" i="1"/>
  <c r="EK68" i="1"/>
  <c r="EG133" i="1"/>
  <c r="EH205" i="1"/>
  <c r="EG210" i="1"/>
  <c r="EF61" i="1"/>
  <c r="EF106" i="1" s="1"/>
  <c r="EK195" i="1"/>
  <c r="EL145" i="1"/>
  <c r="EJ186" i="1"/>
  <c r="EG205" i="1"/>
  <c r="EJ146" i="1"/>
  <c r="EJ192" i="1"/>
  <c r="EE187" i="1"/>
  <c r="EJ182" i="1"/>
  <c r="EF207" i="1"/>
  <c r="EE125" i="1"/>
  <c r="EG180" i="1"/>
  <c r="EK153" i="1"/>
  <c r="EF182" i="1"/>
  <c r="EE229" i="1"/>
  <c r="EI229" i="1"/>
  <c r="EL190" i="1"/>
  <c r="EG190" i="1"/>
  <c r="EE148" i="1"/>
  <c r="EJ150" i="1"/>
  <c r="EL133" i="1"/>
  <c r="EL141" i="1"/>
  <c r="EK145" i="1"/>
  <c r="EH149" i="1"/>
  <c r="EJ202" i="1"/>
  <c r="ED185" i="1"/>
  <c r="EK210" i="1"/>
  <c r="ED133" i="1"/>
  <c r="EE219" i="1"/>
  <c r="EK185" i="1"/>
  <c r="EK169" i="1"/>
  <c r="EG161" i="1"/>
  <c r="EL153" i="1"/>
  <c r="EH145" i="1"/>
  <c r="EL137" i="1"/>
  <c r="EJ65" i="1"/>
  <c r="EG195" i="1"/>
  <c r="EE66" i="1"/>
  <c r="EE88" i="1" s="1"/>
  <c r="DS117" i="1"/>
  <c r="DY221" i="1"/>
  <c r="DY56" i="1"/>
  <c r="DY78" i="1" s="1"/>
  <c r="DW230" i="1"/>
  <c r="DX219" i="1"/>
  <c r="EA195" i="1"/>
  <c r="DV173" i="1"/>
  <c r="EB219" i="1"/>
  <c r="DS219" i="1"/>
  <c r="EA133" i="1"/>
  <c r="DU210" i="1"/>
  <c r="DW190" i="1"/>
  <c r="DU145" i="1"/>
  <c r="DY181" i="1"/>
  <c r="EA180" i="1"/>
  <c r="DU182" i="1"/>
  <c r="DT207" i="1"/>
  <c r="DY66" i="1"/>
  <c r="DS230" i="1"/>
  <c r="DY213" i="1"/>
  <c r="DY152" i="1"/>
  <c r="DW222" i="1"/>
  <c r="DX211" i="1"/>
  <c r="EA185" i="1"/>
  <c r="EA174" i="1"/>
  <c r="EB154" i="1"/>
  <c r="DV218" i="1"/>
  <c r="EB69" i="1"/>
  <c r="EB114" i="1" s="1"/>
  <c r="DV68" i="1"/>
  <c r="DV177" i="1"/>
  <c r="DY168" i="1"/>
  <c r="EA141" i="1"/>
  <c r="DS145" i="1"/>
  <c r="DS64" i="1"/>
  <c r="DS86" i="1" s="1"/>
  <c r="EA66" i="1"/>
  <c r="EA88" i="1" s="1"/>
  <c r="DY125" i="1"/>
  <c r="DS144" i="1"/>
  <c r="DW105" i="1"/>
  <c r="DX79" i="1"/>
  <c r="EA153" i="1"/>
  <c r="DW152" i="1"/>
  <c r="DW117" i="1"/>
  <c r="EB211" i="1"/>
  <c r="DS150" i="1"/>
  <c r="EA148" i="1"/>
  <c r="DS195" i="1"/>
  <c r="DS69" i="1"/>
  <c r="DS114" i="1" s="1"/>
  <c r="DW205" i="1"/>
  <c r="EA152" i="1"/>
  <c r="DT197" i="1"/>
  <c r="DW172" i="1"/>
  <c r="EA57" i="1"/>
  <c r="EA102" i="1" s="1"/>
  <c r="DS137" i="1"/>
  <c r="DZ68" i="1"/>
  <c r="DZ113" i="1" s="1"/>
  <c r="DW64" i="1"/>
  <c r="DW86" i="1" s="1"/>
  <c r="DT177" i="1"/>
  <c r="EB169" i="1"/>
  <c r="DX161" i="1"/>
  <c r="DU153" i="1"/>
  <c r="DS181" i="1"/>
  <c r="EA181" i="1"/>
  <c r="DS180" i="1"/>
  <c r="EA192" i="1"/>
  <c r="DY182" i="1"/>
  <c r="DY207" i="1"/>
  <c r="DU66" i="1"/>
  <c r="DU88" i="1" s="1"/>
  <c r="DI118" i="1"/>
  <c r="DH226" i="1"/>
  <c r="DH80" i="1"/>
  <c r="DJ157" i="1"/>
  <c r="DI192" i="1"/>
  <c r="DL226" i="1"/>
  <c r="DM65" i="1"/>
  <c r="DM110" i="1" s="1"/>
  <c r="DI187" i="1"/>
  <c r="DN126" i="1"/>
  <c r="DH229" i="1"/>
  <c r="DL62" i="1"/>
  <c r="DL84" i="1" s="1"/>
  <c r="DM68" i="1"/>
  <c r="DM113" i="1" s="1"/>
  <c r="DJ161" i="1"/>
  <c r="DH137" i="1"/>
  <c r="DP137" i="1"/>
  <c r="DH144" i="1"/>
  <c r="DK153" i="1"/>
  <c r="DP190" i="1"/>
  <c r="DH185" i="1"/>
  <c r="DN169" i="1"/>
  <c r="DO153" i="1"/>
  <c r="DO61" i="1"/>
  <c r="DL187" i="1"/>
  <c r="DL205" i="1"/>
  <c r="DI226" i="1"/>
  <c r="DK61" i="1"/>
  <c r="DK106" i="1" s="1"/>
  <c r="DI68" i="1"/>
  <c r="DI201" i="1"/>
  <c r="DP64" i="1"/>
  <c r="DP109" i="1" s="1"/>
  <c r="DN61" i="1"/>
  <c r="DN106" i="1" s="1"/>
  <c r="DH68" i="1"/>
  <c r="DK64" i="1"/>
  <c r="DK86" i="1" s="1"/>
  <c r="DL153" i="1"/>
  <c r="DJ181" i="1"/>
  <c r="DO195" i="1"/>
  <c r="DI125" i="1"/>
  <c r="DL141" i="1"/>
  <c r="DH207" i="1"/>
  <c r="DO57" i="1"/>
  <c r="DO102" i="1" s="1"/>
  <c r="DP210" i="1"/>
  <c r="DM182" i="1"/>
  <c r="DO222" i="1"/>
  <c r="DN94" i="1"/>
  <c r="DM210" i="1"/>
  <c r="DJ83" i="1"/>
  <c r="DH152" i="1"/>
  <c r="DK149" i="1"/>
  <c r="DJ173" i="1"/>
  <c r="DO149" i="1"/>
  <c r="DP180" i="1"/>
  <c r="DH205" i="1"/>
  <c r="DN165" i="1"/>
  <c r="DK145" i="1"/>
  <c r="DO141" i="1"/>
  <c r="DO165" i="1"/>
  <c r="DM202" i="1"/>
  <c r="DI182" i="1"/>
  <c r="DP185" i="1"/>
  <c r="DO219" i="1"/>
  <c r="DL64" i="1"/>
  <c r="DL109" i="1" s="1"/>
  <c r="DO133" i="1"/>
  <c r="DK148" i="1"/>
  <c r="DP205" i="1"/>
  <c r="DH64" i="1"/>
  <c r="DN177" i="1"/>
  <c r="DK185" i="1"/>
  <c r="DO161" i="1"/>
  <c r="DJ186" i="1"/>
  <c r="DN196" i="1"/>
  <c r="DF168" i="1"/>
  <c r="CX191" i="1"/>
  <c r="CZ195" i="1"/>
  <c r="DD170" i="1"/>
  <c r="DE114" i="1"/>
  <c r="CY165" i="1"/>
  <c r="DD187" i="1"/>
  <c r="CZ190" i="1"/>
  <c r="CY197" i="1"/>
  <c r="CZ148" i="1"/>
  <c r="DE58" i="1"/>
  <c r="DE80" i="1" s="1"/>
  <c r="CZ66" i="1"/>
  <c r="CW133" i="1"/>
  <c r="DA150" i="1"/>
  <c r="DD62" i="1"/>
  <c r="DD84" i="1" s="1"/>
  <c r="DB206" i="1"/>
  <c r="CX196" i="1"/>
  <c r="DF105" i="1"/>
  <c r="DF148" i="1"/>
  <c r="DD150" i="1"/>
  <c r="CX149" i="1"/>
  <c r="CZ150" i="1"/>
  <c r="DE219" i="1"/>
  <c r="DD200" i="1"/>
  <c r="DB91" i="1"/>
  <c r="DF219" i="1"/>
  <c r="DB149" i="1"/>
  <c r="DE154" i="1"/>
  <c r="DD202" i="1"/>
  <c r="DA174" i="1"/>
  <c r="CY218" i="1"/>
  <c r="DB133" i="1"/>
  <c r="CY61" i="1"/>
  <c r="CY106" i="1" s="1"/>
  <c r="DB65" i="1"/>
  <c r="DB87" i="1" s="1"/>
  <c r="DA152" i="1"/>
  <c r="CY65" i="1"/>
  <c r="DD95" i="1"/>
  <c r="DE229" i="1"/>
  <c r="DD196" i="1"/>
  <c r="DE152" i="1"/>
  <c r="DF176" i="1"/>
  <c r="DF172" i="1"/>
  <c r="CW195" i="1"/>
  <c r="CW185" i="1"/>
  <c r="DD154" i="1"/>
  <c r="CX201" i="1"/>
  <c r="CZ154" i="1"/>
  <c r="DD205" i="1"/>
  <c r="DB168" i="1"/>
  <c r="CX180" i="1"/>
  <c r="CW84" i="1"/>
  <c r="CX202" i="1"/>
  <c r="CY133" i="1"/>
  <c r="DB174" i="1"/>
  <c r="DD173" i="1"/>
  <c r="CZ169" i="1"/>
  <c r="CZ186" i="1"/>
  <c r="DA148" i="1"/>
  <c r="CY169" i="1"/>
  <c r="DB196" i="1"/>
  <c r="DC177" i="1"/>
  <c r="CZ177" i="1"/>
  <c r="DA153" i="1"/>
  <c r="CY211" i="1"/>
  <c r="CY219" i="1"/>
  <c r="DD218" i="1"/>
  <c r="CW200" i="1"/>
  <c r="DE180" i="1"/>
  <c r="DC173" i="1"/>
  <c r="CZ172" i="1"/>
  <c r="CW152" i="1"/>
  <c r="CY186" i="1"/>
  <c r="CX185" i="1"/>
  <c r="DF64" i="1"/>
  <c r="DF86" i="1" s="1"/>
  <c r="DD192" i="1"/>
  <c r="CY187" i="1"/>
  <c r="CY182" i="1"/>
  <c r="DD66" i="1"/>
  <c r="DD88" i="1" s="1"/>
  <c r="CM118" i="1"/>
  <c r="CQ118" i="1"/>
  <c r="CO228" i="1"/>
  <c r="CR117" i="1"/>
  <c r="CU170" i="1"/>
  <c r="CL173" i="1"/>
  <c r="CL153" i="1"/>
  <c r="CP145" i="1"/>
  <c r="CS65" i="1"/>
  <c r="CS110" i="1" s="1"/>
  <c r="CN222" i="1"/>
  <c r="CO220" i="1"/>
  <c r="CM91" i="1"/>
  <c r="CR95" i="1"/>
  <c r="CM94" i="1"/>
  <c r="CQ137" i="1"/>
  <c r="CN178" i="1"/>
  <c r="CO219" i="1"/>
  <c r="CU137" i="1"/>
  <c r="CO152" i="1"/>
  <c r="CP103" i="1"/>
  <c r="CM205" i="1"/>
  <c r="CO168" i="1"/>
  <c r="CS230" i="1"/>
  <c r="CR64" i="1"/>
  <c r="CR230" i="1"/>
  <c r="CT187" i="1"/>
  <c r="CR219" i="1"/>
  <c r="CR178" i="1"/>
  <c r="CN205" i="1"/>
  <c r="CQ200" i="1"/>
  <c r="CM157" i="1"/>
  <c r="CM211" i="1"/>
  <c r="CL218" i="1"/>
  <c r="CQ68" i="1"/>
  <c r="CQ113" i="1" s="1"/>
  <c r="CO56" i="1"/>
  <c r="CO101" i="1" s="1"/>
  <c r="CU226" i="1"/>
  <c r="CT210" i="1"/>
  <c r="CN200" i="1"/>
  <c r="CP157" i="1"/>
  <c r="CS181" i="1"/>
  <c r="CU113" i="1"/>
  <c r="CQ58" i="1"/>
  <c r="CQ80" i="1" s="1"/>
  <c r="CM187" i="1"/>
  <c r="CU207" i="1"/>
  <c r="CO124" i="1"/>
  <c r="CQ174" i="1"/>
  <c r="CM62" i="1"/>
  <c r="CM84" i="1" s="1"/>
  <c r="CP169" i="1"/>
  <c r="CM219" i="1"/>
  <c r="CT218" i="1"/>
  <c r="CT61" i="1"/>
  <c r="CO181" i="1"/>
  <c r="CU187" i="1"/>
  <c r="CN126" i="1"/>
  <c r="CN95" i="1"/>
  <c r="CM230" i="1"/>
  <c r="CP105" i="1"/>
  <c r="CS206" i="1"/>
  <c r="CU153" i="1"/>
  <c r="CS148" i="1"/>
  <c r="CM185" i="1"/>
  <c r="CR211" i="1"/>
  <c r="CU154" i="1"/>
  <c r="CS222" i="1"/>
  <c r="CL172" i="1"/>
  <c r="CR195" i="1"/>
  <c r="CR94" i="1"/>
  <c r="CU197" i="1"/>
  <c r="CM178" i="1"/>
  <c r="CN174" i="1"/>
  <c r="CN195" i="1"/>
  <c r="CQ218" i="1"/>
  <c r="CU64" i="1"/>
  <c r="CP152" i="1"/>
  <c r="CQ205" i="1"/>
  <c r="CQ61" i="1"/>
  <c r="CQ83" i="1" s="1"/>
  <c r="CP210" i="1"/>
  <c r="CQ149" i="1"/>
  <c r="CM141" i="1"/>
  <c r="CS91" i="1"/>
  <c r="CM58" i="1"/>
  <c r="CM80" i="1" s="1"/>
  <c r="CP66" i="1"/>
  <c r="CP111" i="1" s="1"/>
  <c r="CG218" i="1"/>
  <c r="CC218" i="1"/>
  <c r="CB107" i="1"/>
  <c r="CC169" i="1"/>
  <c r="CH168" i="1"/>
  <c r="CB78" i="1"/>
  <c r="CH170" i="1"/>
  <c r="CF176" i="1"/>
  <c r="CI56" i="1"/>
  <c r="CI78" i="1" s="1"/>
  <c r="CD180" i="1"/>
  <c r="CC227" i="1"/>
  <c r="CA227" i="1"/>
  <c r="CF181" i="1"/>
  <c r="CJ174" i="1"/>
  <c r="CE157" i="1"/>
  <c r="CC182" i="1"/>
  <c r="CD200" i="1"/>
  <c r="CE222" i="1"/>
  <c r="CG69" i="1"/>
  <c r="CG114" i="1" s="1"/>
  <c r="CG161" i="1"/>
  <c r="CE202" i="1"/>
  <c r="CD65" i="1"/>
  <c r="CD87" i="1" s="1"/>
  <c r="CJ176" i="1"/>
  <c r="CI220" i="1"/>
  <c r="CE212" i="1"/>
  <c r="CC173" i="1"/>
  <c r="CC157" i="1"/>
  <c r="CC103" i="1"/>
  <c r="CE95" i="1"/>
  <c r="CB95" i="1"/>
  <c r="CJ58" i="1"/>
  <c r="CE192" i="1"/>
  <c r="CA182" i="1"/>
  <c r="CI207" i="1"/>
  <c r="CI196" i="1"/>
  <c r="CH218" i="1"/>
  <c r="CD218" i="1"/>
  <c r="CE105" i="1"/>
  <c r="CD168" i="1"/>
  <c r="CI226" i="1"/>
  <c r="CE218" i="1"/>
  <c r="CH110" i="1"/>
  <c r="CJ168" i="1"/>
  <c r="CF153" i="1"/>
  <c r="CC56" i="1"/>
  <c r="CC101" i="1" s="1"/>
  <c r="CG210" i="1"/>
  <c r="CJ150" i="1"/>
  <c r="CF62" i="1"/>
  <c r="CF84" i="1" s="1"/>
  <c r="CC211" i="1"/>
  <c r="CB178" i="1"/>
  <c r="CB170" i="1"/>
  <c r="CC177" i="1"/>
  <c r="CH153" i="1"/>
  <c r="CA148" i="1"/>
  <c r="CI202" i="1"/>
  <c r="CD191" i="1"/>
  <c r="CE115" i="1"/>
  <c r="CA68" i="1"/>
  <c r="CH149" i="1"/>
  <c r="CB133" i="1"/>
  <c r="CF64" i="1"/>
  <c r="CF109" i="1" s="1"/>
  <c r="CH196" i="1"/>
  <c r="CC207" i="1"/>
  <c r="CG66" i="1"/>
  <c r="CG88" i="1" s="1"/>
  <c r="CJ218" i="1"/>
  <c r="CF218" i="1"/>
  <c r="BV218" i="1"/>
  <c r="BR218" i="1"/>
  <c r="BV115" i="1"/>
  <c r="BU133" i="1"/>
  <c r="BS64" i="1"/>
  <c r="BS86" i="1" s="1"/>
  <c r="BY211" i="1"/>
  <c r="BW181" i="1"/>
  <c r="BY219" i="1"/>
  <c r="BU219" i="1"/>
  <c r="BW205" i="1"/>
  <c r="BQ149" i="1"/>
  <c r="BV126" i="1"/>
  <c r="BV220" i="1"/>
  <c r="BV212" i="1"/>
  <c r="BW84" i="1"/>
  <c r="BW174" i="1"/>
  <c r="BU153" i="1"/>
  <c r="BU145" i="1"/>
  <c r="BQ176" i="1"/>
  <c r="BQ168" i="1"/>
  <c r="BY133" i="1"/>
  <c r="BX56" i="1"/>
  <c r="BX101" i="1" s="1"/>
  <c r="BS195" i="1"/>
  <c r="BP205" i="1"/>
  <c r="BR227" i="1"/>
  <c r="BX185" i="1"/>
  <c r="BV141" i="1"/>
  <c r="BP148" i="1"/>
  <c r="BQ154" i="1"/>
  <c r="BS174" i="1"/>
  <c r="BU202" i="1"/>
  <c r="BU207" i="1"/>
  <c r="BW178" i="1"/>
  <c r="BU69" i="1"/>
  <c r="BU114" i="1" s="1"/>
  <c r="BT205" i="1"/>
  <c r="BR133" i="1"/>
  <c r="BW61" i="1"/>
  <c r="BW106" i="1" s="1"/>
  <c r="BQ227" i="1"/>
  <c r="BW210" i="1"/>
  <c r="BW180" i="1"/>
  <c r="BT190" i="1"/>
  <c r="BW161" i="1"/>
  <c r="BP103" i="1"/>
  <c r="BV153" i="1"/>
  <c r="BR137" i="1"/>
  <c r="BU148" i="1"/>
  <c r="BP190" i="1"/>
  <c r="BX180" i="1"/>
  <c r="BP197" i="1"/>
  <c r="BT192" i="1"/>
  <c r="BQ211" i="1"/>
  <c r="BX218" i="1"/>
  <c r="BT218" i="1"/>
  <c r="BV124" i="1"/>
  <c r="BT168" i="1"/>
  <c r="BY57" i="1"/>
  <c r="BY102" i="1" s="1"/>
  <c r="BS178" i="1"/>
  <c r="BV150" i="1"/>
  <c r="BY222" i="1"/>
  <c r="BR157" i="1"/>
  <c r="BY227" i="1"/>
  <c r="BW218" i="1"/>
  <c r="BS218" i="1"/>
  <c r="BV117" i="1"/>
  <c r="BY213" i="1"/>
  <c r="BU60" i="1"/>
  <c r="BY145" i="1"/>
  <c r="BT191" i="1"/>
  <c r="BP185" i="1"/>
  <c r="BQ202" i="1"/>
  <c r="BQ219" i="1"/>
  <c r="BS61" i="1"/>
  <c r="BS83" i="1" s="1"/>
  <c r="BV149" i="1"/>
  <c r="BR141" i="1"/>
  <c r="BX195" i="1"/>
  <c r="BW170" i="1"/>
  <c r="BV161" i="1"/>
  <c r="BU227" i="1"/>
  <c r="BS68" i="1"/>
  <c r="BS90" i="1" s="1"/>
  <c r="BT195" i="1"/>
  <c r="BT144" i="1"/>
  <c r="BW157" i="1"/>
  <c r="BQ153" i="1"/>
  <c r="BQ133" i="1"/>
  <c r="BV173" i="1"/>
  <c r="BY117" i="1"/>
  <c r="BW177" i="1"/>
  <c r="BR153" i="1"/>
  <c r="BP64" i="1"/>
  <c r="BX190" i="1"/>
  <c r="BY58" i="1"/>
  <c r="BY80" i="1" s="1"/>
  <c r="BR177" i="1"/>
  <c r="BY192" i="1"/>
  <c r="BU218" i="1"/>
  <c r="BF80" i="1"/>
  <c r="BF103" i="1"/>
  <c r="BF174" i="1"/>
  <c r="BH178" i="1"/>
  <c r="BH133" i="1"/>
  <c r="BM152" i="1"/>
  <c r="BL137" i="1"/>
  <c r="BL170" i="1"/>
  <c r="BM157" i="1"/>
  <c r="BE157" i="1"/>
  <c r="BJ68" i="1"/>
  <c r="BI148" i="1"/>
  <c r="BH226" i="1"/>
  <c r="BM195" i="1"/>
  <c r="BN137" i="1"/>
  <c r="BM173" i="1"/>
  <c r="BM211" i="1"/>
  <c r="BE219" i="1"/>
  <c r="BH116" i="1"/>
  <c r="BH201" i="1"/>
  <c r="BG157" i="1"/>
  <c r="BI176" i="1"/>
  <c r="BI152" i="1"/>
  <c r="BL196" i="1"/>
  <c r="BF212" i="1"/>
  <c r="BF146" i="1"/>
  <c r="BH58" i="1"/>
  <c r="BH80" i="1" s="1"/>
  <c r="BI187" i="1"/>
  <c r="BE182" i="1"/>
  <c r="BI66" i="1"/>
  <c r="BL218" i="1"/>
  <c r="BF93" i="1"/>
  <c r="BI227" i="1"/>
  <c r="BE227" i="1"/>
  <c r="BE185" i="1"/>
  <c r="BE176" i="1"/>
  <c r="BF95" i="1"/>
  <c r="BJ150" i="1"/>
  <c r="BF154" i="1"/>
  <c r="BJ181" i="1"/>
  <c r="BM185" i="1"/>
  <c r="BH174" i="1"/>
  <c r="BL62" i="1"/>
  <c r="BL107" i="1" s="1"/>
  <c r="BM227" i="1"/>
  <c r="BI180" i="1"/>
  <c r="BI177" i="1"/>
  <c r="BE200" i="1"/>
  <c r="BE177" i="1"/>
  <c r="BM219" i="1"/>
  <c r="BL68" i="1"/>
  <c r="BL90" i="1" s="1"/>
  <c r="BL65" i="1"/>
  <c r="BL110" i="1" s="1"/>
  <c r="BK180" i="1"/>
  <c r="BI144" i="1"/>
  <c r="BG64" i="1"/>
  <c r="BG109" i="1" s="1"/>
  <c r="BI197" i="1"/>
  <c r="BF196" i="1"/>
  <c r="BH124" i="1"/>
  <c r="BK185" i="1"/>
  <c r="BH191" i="1"/>
  <c r="BE192" i="1"/>
  <c r="BE187" i="1"/>
  <c r="BI182" i="1"/>
  <c r="BE66" i="1"/>
  <c r="BN218" i="1"/>
  <c r="BJ218" i="1"/>
  <c r="AV181" i="1"/>
  <c r="AU180" i="1"/>
  <c r="AW165" i="1"/>
  <c r="BA161" i="1"/>
  <c r="AZ229" i="1"/>
  <c r="AZ125" i="1"/>
  <c r="BC212" i="1"/>
  <c r="AU133" i="1"/>
  <c r="AZ201" i="1"/>
  <c r="AZ145" i="1"/>
  <c r="AX144" i="1"/>
  <c r="AU172" i="1"/>
  <c r="AY141" i="1"/>
  <c r="AW150" i="1"/>
  <c r="BC137" i="1"/>
  <c r="AZ149" i="1"/>
  <c r="BC149" i="1"/>
  <c r="AY152" i="1"/>
  <c r="AZ195" i="1"/>
  <c r="AZ190" i="1"/>
  <c r="BC145" i="1"/>
  <c r="BB148" i="1"/>
  <c r="BC144" i="1"/>
  <c r="AX114" i="1"/>
  <c r="AV192" i="1"/>
  <c r="AT218" i="1"/>
  <c r="AX154" i="1"/>
  <c r="AV195" i="1"/>
  <c r="AY153" i="1"/>
  <c r="AY137" i="1"/>
  <c r="BA177" i="1"/>
  <c r="BA169" i="1"/>
  <c r="AW161" i="1"/>
  <c r="BC195" i="1"/>
  <c r="AZ197" i="1"/>
  <c r="BB146" i="1"/>
  <c r="BB58" i="1"/>
  <c r="BB80" i="1" s="1"/>
  <c r="AZ192" i="1"/>
  <c r="AW187" i="1"/>
  <c r="AZ207" i="1"/>
  <c r="BB218" i="1"/>
  <c r="AX218" i="1"/>
  <c r="AZ213" i="1"/>
  <c r="AZ93" i="1"/>
  <c r="AY57" i="1"/>
  <c r="AY79" i="1" s="1"/>
  <c r="BC133" i="1"/>
  <c r="AU149" i="1"/>
  <c r="AU145" i="1"/>
  <c r="BA207" i="1"/>
  <c r="BB68" i="1"/>
  <c r="BB90" i="1" s="1"/>
  <c r="AW157" i="1"/>
  <c r="AW192" i="1"/>
  <c r="BC228" i="1"/>
  <c r="BA116" i="1"/>
  <c r="AU153" i="1"/>
  <c r="AU137" i="1"/>
  <c r="AU141" i="1"/>
  <c r="AZ206" i="1"/>
  <c r="AY62" i="1"/>
  <c r="AY107" i="1" s="1"/>
  <c r="AY133" i="1"/>
  <c r="BC141" i="1"/>
  <c r="AT56" i="1"/>
  <c r="AT78" i="1" s="1"/>
  <c r="AW181" i="1"/>
  <c r="AV182" i="1"/>
  <c r="AV180" i="1"/>
  <c r="AT226" i="1"/>
  <c r="BC152" i="1"/>
  <c r="AW202" i="1"/>
  <c r="BB154" i="1"/>
  <c r="AW65" i="1"/>
  <c r="AW87" i="1" s="1"/>
  <c r="AW177" i="1"/>
  <c r="BC148" i="1"/>
  <c r="AY115" i="1"/>
  <c r="AT146" i="1"/>
  <c r="AT58" i="1"/>
  <c r="BA173" i="1"/>
  <c r="BA192" i="1"/>
  <c r="AZ187" i="1"/>
  <c r="AZ182" i="1"/>
  <c r="AW66" i="1"/>
  <c r="BC218" i="1"/>
  <c r="AY218" i="1"/>
  <c r="AU218" i="1"/>
  <c r="AM227" i="1"/>
  <c r="AP154" i="1"/>
  <c r="AJ64" i="1"/>
  <c r="AI211" i="1"/>
  <c r="AM168" i="1"/>
  <c r="AO182" i="1"/>
  <c r="AK201" i="1"/>
  <c r="AR174" i="1"/>
  <c r="AJ62" i="1"/>
  <c r="AM60" i="1"/>
  <c r="AM82" i="1" s="1"/>
  <c r="AK148" i="1"/>
  <c r="AQ168" i="1"/>
  <c r="AK196" i="1"/>
  <c r="AR180" i="1"/>
  <c r="AN190" i="1"/>
  <c r="AI227" i="1"/>
  <c r="AL150" i="1"/>
  <c r="AO185" i="1"/>
  <c r="AN170" i="1"/>
  <c r="AL177" i="1"/>
  <c r="AK210" i="1"/>
  <c r="AN185" i="1"/>
  <c r="AJ226" i="1"/>
  <c r="AK185" i="1"/>
  <c r="AQ173" i="1"/>
  <c r="AN202" i="1"/>
  <c r="AJ195" i="1"/>
  <c r="AP65" i="1"/>
  <c r="AI168" i="1"/>
  <c r="AI145" i="1"/>
  <c r="AI137" i="1"/>
  <c r="AL58" i="1"/>
  <c r="AL80" i="1" s="1"/>
  <c r="AR192" i="1"/>
  <c r="AN192" i="1"/>
  <c r="AN187" i="1"/>
  <c r="AR207" i="1"/>
  <c r="AM218" i="1"/>
  <c r="AQ60" i="1"/>
  <c r="AJ148" i="1"/>
  <c r="AK206" i="1"/>
  <c r="AR185" i="1"/>
  <c r="AJ144" i="1"/>
  <c r="AP165" i="1"/>
  <c r="AL157" i="1"/>
  <c r="AR200" i="1"/>
  <c r="AI219" i="1"/>
  <c r="AM62" i="1"/>
  <c r="AM84" i="1" s="1"/>
  <c r="AJ205" i="1"/>
  <c r="AJ178" i="1"/>
  <c r="AR80" i="1"/>
  <c r="AQ137" i="1"/>
  <c r="AN60" i="1"/>
  <c r="AN82" i="1" s="1"/>
  <c r="AO181" i="1"/>
  <c r="AO201" i="1"/>
  <c r="AL154" i="1"/>
  <c r="AJ174" i="1"/>
  <c r="AL165" i="1"/>
  <c r="AL161" i="1"/>
  <c r="AN178" i="1"/>
  <c r="AQ157" i="1"/>
  <c r="AI61" i="1"/>
  <c r="AR202" i="1"/>
  <c r="AP153" i="1"/>
  <c r="AQ211" i="1"/>
  <c r="AQ219" i="1"/>
  <c r="AP201" i="1"/>
  <c r="AK64" i="1"/>
  <c r="AK86" i="1" s="1"/>
  <c r="AQ176" i="1"/>
  <c r="AO192" i="1"/>
  <c r="AR187" i="1"/>
  <c r="AJ182" i="1"/>
  <c r="AO207" i="1"/>
  <c r="AJ218" i="1"/>
  <c r="Z218" i="1"/>
  <c r="AD148" i="1"/>
  <c r="AE62" i="1"/>
  <c r="AE107" i="1" s="1"/>
  <c r="AC168" i="1"/>
  <c r="Y176" i="1"/>
  <c r="AF153" i="1"/>
  <c r="Z133" i="1"/>
  <c r="AE219" i="1"/>
  <c r="AC186" i="1"/>
  <c r="AA191" i="1"/>
  <c r="AE174" i="1"/>
  <c r="AD152" i="1"/>
  <c r="AC211" i="1"/>
  <c r="AB152" i="1"/>
  <c r="X161" i="1"/>
  <c r="AE202" i="1"/>
  <c r="AD200" i="1"/>
  <c r="AB141" i="1"/>
  <c r="AD61" i="1"/>
  <c r="AE110" i="1"/>
  <c r="AE206" i="1"/>
  <c r="AB190" i="1"/>
  <c r="AF200" i="1"/>
  <c r="AE192" i="1"/>
  <c r="AE187" i="1"/>
  <c r="AE218" i="1"/>
  <c r="AA218" i="1"/>
  <c r="AF218" i="1"/>
  <c r="AB218" i="1"/>
  <c r="AG168" i="1"/>
  <c r="AG69" i="1"/>
  <c r="AG114" i="1" s="1"/>
  <c r="AD185" i="1"/>
  <c r="AE172" i="1"/>
  <c r="X57" i="1"/>
  <c r="X79" i="1" s="1"/>
  <c r="AD141" i="1"/>
  <c r="AG191" i="1"/>
  <c r="AB68" i="1"/>
  <c r="AB90" i="1" s="1"/>
  <c r="X195" i="1"/>
  <c r="Z169" i="1"/>
  <c r="AB153" i="1"/>
  <c r="AB137" i="1"/>
  <c r="X169" i="1"/>
  <c r="AA65" i="1"/>
  <c r="AG65" i="1"/>
  <c r="AG87" i="1" s="1"/>
  <c r="AF173" i="1"/>
  <c r="AD153" i="1"/>
  <c r="AD145" i="1"/>
  <c r="Z137" i="1"/>
  <c r="AF148" i="1"/>
  <c r="AE196" i="1"/>
  <c r="AA192" i="1"/>
  <c r="AA187" i="1"/>
  <c r="AC182" i="1"/>
  <c r="AG218" i="1"/>
  <c r="AC218" i="1"/>
  <c r="Y218" i="1"/>
  <c r="U173" i="1"/>
  <c r="O145" i="1"/>
  <c r="Q148" i="1"/>
  <c r="S182" i="1"/>
  <c r="T218" i="1"/>
  <c r="Q65" i="1"/>
  <c r="Q110" i="1" s="1"/>
  <c r="O60" i="1"/>
  <c r="O82" i="1" s="1"/>
  <c r="Q86" i="1"/>
  <c r="U206" i="1"/>
  <c r="M181" i="1"/>
  <c r="S211" i="1"/>
  <c r="O149" i="1"/>
  <c r="O133" i="1"/>
  <c r="O141" i="1"/>
  <c r="O211" i="1"/>
  <c r="O205" i="1"/>
  <c r="Q165" i="1"/>
  <c r="M161" i="1"/>
  <c r="N197" i="1"/>
  <c r="S219" i="1"/>
  <c r="Q169" i="1"/>
  <c r="U61" i="1"/>
  <c r="R61" i="1"/>
  <c r="R83" i="1" s="1"/>
  <c r="O190" i="1"/>
  <c r="Q173" i="1"/>
  <c r="Q157" i="1"/>
  <c r="M148" i="1"/>
  <c r="N111" i="1"/>
  <c r="O58" i="1"/>
  <c r="O103" i="1" s="1"/>
  <c r="V227" i="1"/>
  <c r="P222" i="1"/>
  <c r="U218" i="1"/>
  <c r="Q218" i="1"/>
  <c r="O218" i="1"/>
  <c r="Q152" i="1"/>
  <c r="Q161" i="1"/>
  <c r="U165" i="1"/>
  <c r="M177" i="1"/>
  <c r="Q61" i="1"/>
  <c r="Q83" i="1" s="1"/>
  <c r="U157" i="1"/>
  <c r="P218" i="1"/>
  <c r="O62" i="1"/>
  <c r="O84" i="1" s="1"/>
  <c r="O172" i="1"/>
  <c r="T226" i="1"/>
  <c r="M165" i="1"/>
  <c r="V202" i="1"/>
  <c r="N211" i="1"/>
  <c r="S227" i="1"/>
  <c r="U177" i="1"/>
  <c r="M173" i="1"/>
  <c r="M157" i="1"/>
  <c r="O153" i="1"/>
  <c r="O137" i="1"/>
  <c r="P58" i="1"/>
  <c r="V66" i="1"/>
  <c r="V88" i="1" s="1"/>
  <c r="V218" i="1"/>
  <c r="R218" i="1"/>
  <c r="N218" i="1"/>
  <c r="G144" i="1"/>
  <c r="E57" i="1"/>
  <c r="E79" i="1" s="1"/>
  <c r="I141" i="1"/>
  <c r="B210" i="1"/>
  <c r="K201" i="1"/>
  <c r="F190" i="1"/>
  <c r="F170" i="1"/>
  <c r="B174" i="1"/>
  <c r="J178" i="1"/>
  <c r="K148" i="1"/>
  <c r="K180" i="1"/>
  <c r="C56" i="1"/>
  <c r="C101" i="1" s="1"/>
  <c r="K185" i="1"/>
  <c r="G152" i="1"/>
  <c r="I173" i="1"/>
  <c r="B211" i="1"/>
  <c r="B185" i="1"/>
  <c r="I211" i="1"/>
  <c r="K200" i="1"/>
  <c r="B95" i="1"/>
  <c r="B64" i="1"/>
  <c r="J190" i="1"/>
  <c r="H148" i="1"/>
  <c r="K146" i="1"/>
  <c r="H218" i="1"/>
  <c r="I218" i="1"/>
  <c r="E218" i="1"/>
  <c r="J218" i="1"/>
  <c r="I227" i="1"/>
  <c r="I153" i="1"/>
  <c r="F185" i="1"/>
  <c r="D61" i="1"/>
  <c r="F174" i="1"/>
  <c r="E69" i="1"/>
  <c r="E114" i="1" s="1"/>
  <c r="B62" i="1"/>
  <c r="B107" i="1" s="1"/>
  <c r="E149" i="1"/>
  <c r="K56" i="1"/>
  <c r="I145" i="1"/>
  <c r="G148" i="1"/>
  <c r="B69" i="1"/>
  <c r="B114" i="1" s="1"/>
  <c r="B205" i="1"/>
  <c r="J69" i="1"/>
  <c r="K152" i="1"/>
  <c r="G200" i="1"/>
  <c r="J64" i="1"/>
  <c r="J109" i="1" s="1"/>
  <c r="K218" i="1"/>
  <c r="C218" i="1"/>
  <c r="CZ218" i="1"/>
  <c r="CZ210" i="1"/>
  <c r="CZ68" i="1"/>
  <c r="EO205" i="1"/>
  <c r="EO185" i="1"/>
  <c r="EO211" i="1"/>
  <c r="EO196" i="1"/>
  <c r="EO191" i="1"/>
  <c r="EO190" i="1"/>
  <c r="EO172" i="1"/>
  <c r="EO154" i="1"/>
  <c r="EL105" i="1"/>
  <c r="BN192" i="1"/>
  <c r="BN187" i="1"/>
  <c r="BN207" i="1"/>
  <c r="FK228" i="1"/>
  <c r="FK212" i="1"/>
  <c r="FK220" i="1"/>
  <c r="FK124" i="1"/>
  <c r="FK115" i="1"/>
  <c r="FK92" i="1"/>
  <c r="FM229" i="1"/>
  <c r="FM213" i="1"/>
  <c r="FM221" i="1"/>
  <c r="FM125" i="1"/>
  <c r="FM116" i="1"/>
  <c r="FM93" i="1"/>
  <c r="FS230" i="1"/>
  <c r="FS214" i="1"/>
  <c r="FS222" i="1"/>
  <c r="FS126" i="1"/>
  <c r="FS117" i="1"/>
  <c r="FS94" i="1"/>
  <c r="FO228" i="1"/>
  <c r="FO212" i="1"/>
  <c r="FO220" i="1"/>
  <c r="FO124" i="1"/>
  <c r="FO115" i="1"/>
  <c r="FO92" i="1"/>
  <c r="FQ229" i="1"/>
  <c r="FQ213" i="1"/>
  <c r="FQ221" i="1"/>
  <c r="FQ125" i="1"/>
  <c r="FQ116" i="1"/>
  <c r="FQ93" i="1"/>
  <c r="FO230" i="1"/>
  <c r="FO214" i="1"/>
  <c r="FO222" i="1"/>
  <c r="FO126" i="1"/>
  <c r="FO117" i="1"/>
  <c r="FO94" i="1"/>
  <c r="FM118" i="1"/>
  <c r="FM95" i="1"/>
  <c r="FN107" i="1"/>
  <c r="FN84" i="1"/>
  <c r="FR107" i="1"/>
  <c r="FR84" i="1"/>
  <c r="FN110" i="1"/>
  <c r="FN87" i="1"/>
  <c r="FP111" i="1"/>
  <c r="FP88" i="1"/>
  <c r="FL114" i="1"/>
  <c r="FL91" i="1"/>
  <c r="FP114" i="1"/>
  <c r="FP91" i="1"/>
  <c r="FO107" i="1"/>
  <c r="FO84" i="1"/>
  <c r="FS228" i="1"/>
  <c r="FS212" i="1"/>
  <c r="FS220" i="1"/>
  <c r="FS124" i="1"/>
  <c r="FS115" i="1"/>
  <c r="FS92" i="1"/>
  <c r="FK230" i="1"/>
  <c r="FK214" i="1"/>
  <c r="FK222" i="1"/>
  <c r="FK126" i="1"/>
  <c r="FK117" i="1"/>
  <c r="FK94" i="1"/>
  <c r="FQ118" i="1"/>
  <c r="FQ95" i="1"/>
  <c r="FK101" i="1"/>
  <c r="FK78" i="1"/>
  <c r="FS101" i="1"/>
  <c r="FS78" i="1"/>
  <c r="FO103" i="1"/>
  <c r="FO80" i="1"/>
  <c r="FQ220" i="1"/>
  <c r="FQ124" i="1"/>
  <c r="FQ115" i="1"/>
  <c r="FQ92" i="1"/>
  <c r="FQ228" i="1"/>
  <c r="FQ212" i="1"/>
  <c r="FO221" i="1"/>
  <c r="FO125" i="1"/>
  <c r="FO116" i="1"/>
  <c r="FO93" i="1"/>
  <c r="FO229" i="1"/>
  <c r="FO213" i="1"/>
  <c r="FM222" i="1"/>
  <c r="FM126" i="1"/>
  <c r="FM117" i="1"/>
  <c r="FM94" i="1"/>
  <c r="FM230" i="1"/>
  <c r="FM214" i="1"/>
  <c r="FK118" i="1"/>
  <c r="FK95" i="1"/>
  <c r="FS118" i="1"/>
  <c r="FS95" i="1"/>
  <c r="FN148" i="1"/>
  <c r="FN152" i="1"/>
  <c r="FN144" i="1"/>
  <c r="FR148" i="1"/>
  <c r="FR152" i="1"/>
  <c r="FR144" i="1"/>
  <c r="FL149" i="1"/>
  <c r="FL137" i="1"/>
  <c r="FL153" i="1"/>
  <c r="FL145" i="1"/>
  <c r="FL141" i="1"/>
  <c r="FL133" i="1"/>
  <c r="FP149" i="1"/>
  <c r="FP137" i="1"/>
  <c r="FP153" i="1"/>
  <c r="FP145" i="1"/>
  <c r="FP141" i="1"/>
  <c r="FP133" i="1"/>
  <c r="FN150" i="1"/>
  <c r="FN154" i="1"/>
  <c r="FN146" i="1"/>
  <c r="FR150" i="1"/>
  <c r="FR154" i="1"/>
  <c r="FR146" i="1"/>
  <c r="FL176" i="1"/>
  <c r="FL168" i="1"/>
  <c r="FL172" i="1"/>
  <c r="FP176" i="1"/>
  <c r="FP168" i="1"/>
  <c r="FP172" i="1"/>
  <c r="FN177" i="1"/>
  <c r="FN169" i="1"/>
  <c r="FN165" i="1"/>
  <c r="FN157" i="1"/>
  <c r="FN173" i="1"/>
  <c r="FN161" i="1"/>
  <c r="FR177" i="1"/>
  <c r="FR169" i="1"/>
  <c r="FR165" i="1"/>
  <c r="FR157" i="1"/>
  <c r="FR61" i="1"/>
  <c r="FR173" i="1"/>
  <c r="FR161" i="1"/>
  <c r="FL178" i="1"/>
  <c r="FL170" i="1"/>
  <c r="FL62" i="1"/>
  <c r="FL174" i="1"/>
  <c r="FP178" i="1"/>
  <c r="FP170" i="1"/>
  <c r="FP62" i="1"/>
  <c r="FP174" i="1"/>
  <c r="FN200" i="1"/>
  <c r="FN190" i="1"/>
  <c r="FN180" i="1"/>
  <c r="FN64" i="1"/>
  <c r="FN205" i="1"/>
  <c r="FN195" i="1"/>
  <c r="FN185" i="1"/>
  <c r="FR200" i="1"/>
  <c r="FR190" i="1"/>
  <c r="FR180" i="1"/>
  <c r="FR64" i="1"/>
  <c r="FR205" i="1"/>
  <c r="FR195" i="1"/>
  <c r="FR185" i="1"/>
  <c r="FL201" i="1"/>
  <c r="FL191" i="1"/>
  <c r="FL181" i="1"/>
  <c r="FL65" i="1"/>
  <c r="FL206" i="1"/>
  <c r="FL196" i="1"/>
  <c r="FL186" i="1"/>
  <c r="FP201" i="1"/>
  <c r="FP191" i="1"/>
  <c r="FP181" i="1"/>
  <c r="FP65" i="1"/>
  <c r="FP206" i="1"/>
  <c r="FP196" i="1"/>
  <c r="FP186" i="1"/>
  <c r="FN202" i="1"/>
  <c r="FN192" i="1"/>
  <c r="FN182" i="1"/>
  <c r="FN66" i="1"/>
  <c r="FN207" i="1"/>
  <c r="FN197" i="1"/>
  <c r="FN187" i="1"/>
  <c r="FR202" i="1"/>
  <c r="FR192" i="1"/>
  <c r="FR182" i="1"/>
  <c r="FR66" i="1"/>
  <c r="FR207" i="1"/>
  <c r="FR197" i="1"/>
  <c r="FR187" i="1"/>
  <c r="FL218" i="1"/>
  <c r="FL68" i="1"/>
  <c r="FL226" i="1"/>
  <c r="FL210" i="1"/>
  <c r="FP218" i="1"/>
  <c r="FP68" i="1"/>
  <c r="FP226" i="1"/>
  <c r="FP210" i="1"/>
  <c r="FN219" i="1"/>
  <c r="FN69" i="1"/>
  <c r="FN227" i="1"/>
  <c r="FN211" i="1"/>
  <c r="FR219" i="1"/>
  <c r="FR69" i="1"/>
  <c r="FR227" i="1"/>
  <c r="FR211" i="1"/>
  <c r="FL220" i="1"/>
  <c r="FL124" i="1"/>
  <c r="FL115" i="1"/>
  <c r="FL92" i="1"/>
  <c r="FL228" i="1"/>
  <c r="FL212" i="1"/>
  <c r="FP220" i="1"/>
  <c r="FP124" i="1"/>
  <c r="FP115" i="1"/>
  <c r="FP92" i="1"/>
  <c r="FP228" i="1"/>
  <c r="FP212" i="1"/>
  <c r="FN221" i="1"/>
  <c r="FN125" i="1"/>
  <c r="FN116" i="1"/>
  <c r="FN93" i="1"/>
  <c r="FN229" i="1"/>
  <c r="FN213" i="1"/>
  <c r="FR221" i="1"/>
  <c r="FR125" i="1"/>
  <c r="FR116" i="1"/>
  <c r="FR93" i="1"/>
  <c r="FR229" i="1"/>
  <c r="FR213" i="1"/>
  <c r="FL222" i="1"/>
  <c r="FL126" i="1"/>
  <c r="FL117" i="1"/>
  <c r="FL94" i="1"/>
  <c r="FL230" i="1"/>
  <c r="FL214" i="1"/>
  <c r="FP222" i="1"/>
  <c r="FP126" i="1"/>
  <c r="FP117" i="1"/>
  <c r="FP94" i="1"/>
  <c r="FP230" i="1"/>
  <c r="FP214" i="1"/>
  <c r="FN118" i="1"/>
  <c r="FN95" i="1"/>
  <c r="FR118" i="1"/>
  <c r="FR95" i="1"/>
  <c r="FL98" i="1"/>
  <c r="FL75" i="1"/>
  <c r="FP98" i="1"/>
  <c r="FP75" i="1"/>
  <c r="FN56" i="1"/>
  <c r="FR56" i="1"/>
  <c r="FL57" i="1"/>
  <c r="FP57" i="1"/>
  <c r="FN58" i="1"/>
  <c r="FR58" i="1"/>
  <c r="FL60" i="1"/>
  <c r="FP60" i="1"/>
  <c r="FN61" i="1"/>
  <c r="FS61" i="1"/>
  <c r="FS62" i="1"/>
  <c r="FO64" i="1"/>
  <c r="FO65" i="1"/>
  <c r="FK66" i="1"/>
  <c r="FK68" i="1"/>
  <c r="FQ68" i="1"/>
  <c r="FQ69" i="1"/>
  <c r="FO75" i="1"/>
  <c r="FQ133" i="1"/>
  <c r="FO137" i="1"/>
  <c r="FM141" i="1"/>
  <c r="FK144" i="1"/>
  <c r="FS144" i="1"/>
  <c r="FQ145" i="1"/>
  <c r="FO146" i="1"/>
  <c r="FM148" i="1"/>
  <c r="FK149" i="1"/>
  <c r="FS149" i="1"/>
  <c r="FQ150" i="1"/>
  <c r="FO152" i="1"/>
  <c r="FM153" i="1"/>
  <c r="FK154" i="1"/>
  <c r="FS154" i="1"/>
  <c r="FQ157" i="1"/>
  <c r="FO161" i="1"/>
  <c r="FM165" i="1"/>
  <c r="FK168" i="1"/>
  <c r="FS168" i="1"/>
  <c r="FQ169" i="1"/>
  <c r="FO170" i="1"/>
  <c r="FM172" i="1"/>
  <c r="FK173" i="1"/>
  <c r="FS173" i="1"/>
  <c r="FQ174" i="1"/>
  <c r="FO176" i="1"/>
  <c r="FM177" i="1"/>
  <c r="FK178" i="1"/>
  <c r="FS178" i="1"/>
  <c r="FQ180" i="1"/>
  <c r="FO181" i="1"/>
  <c r="FM182" i="1"/>
  <c r="FK185" i="1"/>
  <c r="FS185" i="1"/>
  <c r="FQ186" i="1"/>
  <c r="FO187" i="1"/>
  <c r="FM190" i="1"/>
  <c r="FK191" i="1"/>
  <c r="FS191" i="1"/>
  <c r="FQ192" i="1"/>
  <c r="FO195" i="1"/>
  <c r="FM196" i="1"/>
  <c r="FK197" i="1"/>
  <c r="FS197" i="1"/>
  <c r="FQ200" i="1"/>
  <c r="FO201" i="1"/>
  <c r="FM202" i="1"/>
  <c r="FK205" i="1"/>
  <c r="FS205" i="1"/>
  <c r="FQ206" i="1"/>
  <c r="FO207" i="1"/>
  <c r="FM210" i="1"/>
  <c r="FK211" i="1"/>
  <c r="FS211" i="1"/>
  <c r="FK218" i="1"/>
  <c r="FS218" i="1"/>
  <c r="FQ219" i="1"/>
  <c r="FM56" i="1"/>
  <c r="FQ56" i="1"/>
  <c r="FK57" i="1"/>
  <c r="FO57" i="1"/>
  <c r="FS57" i="1"/>
  <c r="FM58" i="1"/>
  <c r="FQ58" i="1"/>
  <c r="FK60" i="1"/>
  <c r="FO60" i="1"/>
  <c r="FS60" i="1"/>
  <c r="FM61" i="1"/>
  <c r="FQ61" i="1"/>
  <c r="FM64" i="1"/>
  <c r="FS65" i="1"/>
  <c r="FO68" i="1"/>
  <c r="FM92" i="1"/>
  <c r="FK93" i="1"/>
  <c r="FS93" i="1"/>
  <c r="FQ94" i="1"/>
  <c r="FO95" i="1"/>
  <c r="FM115" i="1"/>
  <c r="FK116" i="1"/>
  <c r="FS116" i="1"/>
  <c r="FQ117" i="1"/>
  <c r="FM124" i="1"/>
  <c r="FK125" i="1"/>
  <c r="FS125" i="1"/>
  <c r="FQ126" i="1"/>
  <c r="FO133" i="1"/>
  <c r="FK141" i="1"/>
  <c r="FS141" i="1"/>
  <c r="FQ144" i="1"/>
  <c r="FO145" i="1"/>
  <c r="FM146" i="1"/>
  <c r="FM152" i="1"/>
  <c r="FK153" i="1"/>
  <c r="FS153" i="1"/>
  <c r="FQ154" i="1"/>
  <c r="FM161" i="1"/>
  <c r="FK172" i="1"/>
  <c r="FS172" i="1"/>
  <c r="FQ173" i="1"/>
  <c r="FO174" i="1"/>
  <c r="FQ185" i="1"/>
  <c r="FO186" i="1"/>
  <c r="FM187" i="1"/>
  <c r="FM195" i="1"/>
  <c r="FK196" i="1"/>
  <c r="FS196" i="1"/>
  <c r="FQ197" i="1"/>
  <c r="FQ205" i="1"/>
  <c r="FO206" i="1"/>
  <c r="FM207" i="1"/>
  <c r="FK210" i="1"/>
  <c r="FS210" i="1"/>
  <c r="FQ211" i="1"/>
  <c r="FM220" i="1"/>
  <c r="FK221" i="1"/>
  <c r="FS221" i="1"/>
  <c r="FQ222" i="1"/>
  <c r="FO226" i="1"/>
  <c r="FM227" i="1"/>
  <c r="FM228" i="1"/>
  <c r="FS229" i="1"/>
  <c r="FL152" i="1"/>
  <c r="FL144" i="1"/>
  <c r="FL148" i="1"/>
  <c r="FP152" i="1"/>
  <c r="FP144" i="1"/>
  <c r="FP148" i="1"/>
  <c r="FN153" i="1"/>
  <c r="FN145" i="1"/>
  <c r="FN141" i="1"/>
  <c r="FN133" i="1"/>
  <c r="FN149" i="1"/>
  <c r="FN137" i="1"/>
  <c r="FR153" i="1"/>
  <c r="FR145" i="1"/>
  <c r="FR141" i="1"/>
  <c r="FR133" i="1"/>
  <c r="FR149" i="1"/>
  <c r="FR137" i="1"/>
  <c r="FL154" i="1"/>
  <c r="FL146" i="1"/>
  <c r="FL150" i="1"/>
  <c r="FP154" i="1"/>
  <c r="FP146" i="1"/>
  <c r="FP150" i="1"/>
  <c r="FN172" i="1"/>
  <c r="FN176" i="1"/>
  <c r="FN168" i="1"/>
  <c r="FR172" i="1"/>
  <c r="FR176" i="1"/>
  <c r="FR168" i="1"/>
  <c r="FL173" i="1"/>
  <c r="FL161" i="1"/>
  <c r="FL177" i="1"/>
  <c r="FL169" i="1"/>
  <c r="FL165" i="1"/>
  <c r="FL157" i="1"/>
  <c r="FP173" i="1"/>
  <c r="FP161" i="1"/>
  <c r="FP177" i="1"/>
  <c r="FP169" i="1"/>
  <c r="FP165" i="1"/>
  <c r="FP157" i="1"/>
  <c r="FN174" i="1"/>
  <c r="FN178" i="1"/>
  <c r="FN170" i="1"/>
  <c r="FR174" i="1"/>
  <c r="FR178" i="1"/>
  <c r="FR170" i="1"/>
  <c r="FL205" i="1"/>
  <c r="FL195" i="1"/>
  <c r="FL185" i="1"/>
  <c r="FL200" i="1"/>
  <c r="FL190" i="1"/>
  <c r="FL180" i="1"/>
  <c r="FP205" i="1"/>
  <c r="FP195" i="1"/>
  <c r="FP185" i="1"/>
  <c r="FP200" i="1"/>
  <c r="FP190" i="1"/>
  <c r="FP180" i="1"/>
  <c r="FN206" i="1"/>
  <c r="FN196" i="1"/>
  <c r="FN186" i="1"/>
  <c r="FN201" i="1"/>
  <c r="FN191" i="1"/>
  <c r="FN181" i="1"/>
  <c r="FR206" i="1"/>
  <c r="FR196" i="1"/>
  <c r="FR186" i="1"/>
  <c r="FR201" i="1"/>
  <c r="FR191" i="1"/>
  <c r="FR181" i="1"/>
  <c r="FL207" i="1"/>
  <c r="FL197" i="1"/>
  <c r="FL187" i="1"/>
  <c r="FL202" i="1"/>
  <c r="FL192" i="1"/>
  <c r="FL182" i="1"/>
  <c r="FP207" i="1"/>
  <c r="FP197" i="1"/>
  <c r="FP187" i="1"/>
  <c r="FP202" i="1"/>
  <c r="FP192" i="1"/>
  <c r="FP182" i="1"/>
  <c r="FN226" i="1"/>
  <c r="FN210" i="1"/>
  <c r="FN218" i="1"/>
  <c r="FR226" i="1"/>
  <c r="FR210" i="1"/>
  <c r="FR218" i="1"/>
  <c r="FL227" i="1"/>
  <c r="FL211" i="1"/>
  <c r="FL219" i="1"/>
  <c r="FP227" i="1"/>
  <c r="FP211" i="1"/>
  <c r="FP219" i="1"/>
  <c r="FN228" i="1"/>
  <c r="FN212" i="1"/>
  <c r="FN220" i="1"/>
  <c r="FN124" i="1"/>
  <c r="FN115" i="1"/>
  <c r="FN92" i="1"/>
  <c r="FR228" i="1"/>
  <c r="FR212" i="1"/>
  <c r="FR220" i="1"/>
  <c r="FR124" i="1"/>
  <c r="FR115" i="1"/>
  <c r="FR92" i="1"/>
  <c r="FL229" i="1"/>
  <c r="FL213" i="1"/>
  <c r="FL221" i="1"/>
  <c r="FL125" i="1"/>
  <c r="FL116" i="1"/>
  <c r="FL93" i="1"/>
  <c r="FP229" i="1"/>
  <c r="FP213" i="1"/>
  <c r="FP221" i="1"/>
  <c r="FP125" i="1"/>
  <c r="FP116" i="1"/>
  <c r="FP93" i="1"/>
  <c r="FN230" i="1"/>
  <c r="FN214" i="1"/>
  <c r="FN222" i="1"/>
  <c r="FN126" i="1"/>
  <c r="FN117" i="1"/>
  <c r="FN94" i="1"/>
  <c r="FR230" i="1"/>
  <c r="FR214" i="1"/>
  <c r="FR222" i="1"/>
  <c r="FR126" i="1"/>
  <c r="FR117" i="1"/>
  <c r="FR94" i="1"/>
  <c r="FL118" i="1"/>
  <c r="FL95" i="1"/>
  <c r="FP118" i="1"/>
  <c r="FP95" i="1"/>
  <c r="FN98" i="1"/>
  <c r="FN75" i="1"/>
  <c r="FR98" i="1"/>
  <c r="FR75" i="1"/>
  <c r="FL56" i="1"/>
  <c r="FP56" i="1"/>
  <c r="FN57" i="1"/>
  <c r="FR57" i="1"/>
  <c r="FL58" i="1"/>
  <c r="FP58" i="1"/>
  <c r="FN60" i="1"/>
  <c r="FR60" i="1"/>
  <c r="FL61" i="1"/>
  <c r="FP61" i="1"/>
  <c r="FK62" i="1"/>
  <c r="FL64" i="1"/>
  <c r="FQ64" i="1"/>
  <c r="FR65" i="1"/>
  <c r="FM66" i="1"/>
  <c r="FN68" i="1"/>
  <c r="FS68" i="1"/>
  <c r="FK75" i="1"/>
  <c r="FS75" i="1"/>
  <c r="FK137" i="1"/>
  <c r="FS137" i="1"/>
  <c r="FQ148" i="1"/>
  <c r="FO149" i="1"/>
  <c r="FM150" i="1"/>
  <c r="FM157" i="1"/>
  <c r="FQ165" i="1"/>
  <c r="FO168" i="1"/>
  <c r="FM169" i="1"/>
  <c r="FK170" i="1"/>
  <c r="FS170" i="1"/>
  <c r="FQ177" i="1"/>
  <c r="FO178" i="1"/>
  <c r="FM180" i="1"/>
  <c r="FK181" i="1"/>
  <c r="FS181" i="1"/>
  <c r="FQ182" i="1"/>
  <c r="FQ190" i="1"/>
  <c r="FO191" i="1"/>
  <c r="FM192" i="1"/>
  <c r="FM200" i="1"/>
  <c r="FK201" i="1"/>
  <c r="FS201" i="1"/>
  <c r="FQ202" i="1"/>
  <c r="FK213" i="1"/>
  <c r="FQ214" i="1"/>
  <c r="FO218" i="1"/>
  <c r="FM219" i="1"/>
  <c r="FO56" i="1"/>
  <c r="FM57" i="1"/>
  <c r="FQ57" i="1"/>
  <c r="FK58" i="1"/>
  <c r="FS58" i="1"/>
  <c r="FM60" i="1"/>
  <c r="FQ60" i="1"/>
  <c r="FK61" i="1"/>
  <c r="FO61" i="1"/>
  <c r="FK64" i="1"/>
  <c r="FP64" i="1"/>
  <c r="FK65" i="1"/>
  <c r="FQ65" i="1"/>
  <c r="FL66" i="1"/>
  <c r="FQ66" i="1"/>
  <c r="FM68" i="1"/>
  <c r="FR68" i="1"/>
  <c r="FM69" i="1"/>
  <c r="FS69" i="1"/>
  <c r="FQ75" i="1"/>
  <c r="FK133" i="1"/>
  <c r="FS133" i="1"/>
  <c r="FO141" i="1"/>
  <c r="FK157" i="1"/>
  <c r="FS157" i="1"/>
  <c r="FO165" i="1"/>
  <c r="FK180" i="1"/>
  <c r="FS180" i="1"/>
  <c r="FQ181" i="1"/>
  <c r="FO182" i="1"/>
  <c r="FM185" i="1"/>
  <c r="FK186" i="1"/>
  <c r="FS186" i="1"/>
  <c r="FQ187" i="1"/>
  <c r="FA228" i="1"/>
  <c r="FA212" i="1"/>
  <c r="FA220" i="1"/>
  <c r="FA124" i="1"/>
  <c r="FA115" i="1"/>
  <c r="FA92" i="1"/>
  <c r="FI228" i="1"/>
  <c r="FI212" i="1"/>
  <c r="FI220" i="1"/>
  <c r="FI124" i="1"/>
  <c r="FI115" i="1"/>
  <c r="FI92" i="1"/>
  <c r="FE230" i="1"/>
  <c r="FE214" i="1"/>
  <c r="FE222" i="1"/>
  <c r="FE126" i="1"/>
  <c r="FE117" i="1"/>
  <c r="FE94" i="1"/>
  <c r="FB228" i="1"/>
  <c r="FB212" i="1"/>
  <c r="FB220" i="1"/>
  <c r="FB124" i="1"/>
  <c r="FB115" i="1"/>
  <c r="FB92" i="1"/>
  <c r="FF228" i="1"/>
  <c r="FF212" i="1"/>
  <c r="FF220" i="1"/>
  <c r="FF124" i="1"/>
  <c r="FF115" i="1"/>
  <c r="FF92" i="1"/>
  <c r="EZ229" i="1"/>
  <c r="EZ213" i="1"/>
  <c r="EZ221" i="1"/>
  <c r="EZ125" i="1"/>
  <c r="EZ116" i="1"/>
  <c r="EZ93" i="1"/>
  <c r="FD229" i="1"/>
  <c r="FD213" i="1"/>
  <c r="FD221" i="1"/>
  <c r="FD125" i="1"/>
  <c r="FD116" i="1"/>
  <c r="FD93" i="1"/>
  <c r="FH229" i="1"/>
  <c r="FH213" i="1"/>
  <c r="FH221" i="1"/>
  <c r="FH125" i="1"/>
  <c r="FH116" i="1"/>
  <c r="FH93" i="1"/>
  <c r="FB230" i="1"/>
  <c r="FB214" i="1"/>
  <c r="FB222" i="1"/>
  <c r="FB126" i="1"/>
  <c r="FB117" i="1"/>
  <c r="FB94" i="1"/>
  <c r="FF230" i="1"/>
  <c r="FF214" i="1"/>
  <c r="FF222" i="1"/>
  <c r="FF126" i="1"/>
  <c r="FF117" i="1"/>
  <c r="FF94" i="1"/>
  <c r="EZ118" i="1"/>
  <c r="EZ95" i="1"/>
  <c r="FD118" i="1"/>
  <c r="FD95" i="1"/>
  <c r="FH118" i="1"/>
  <c r="FH95" i="1"/>
  <c r="FG229" i="1"/>
  <c r="FG213" i="1"/>
  <c r="FG221" i="1"/>
  <c r="FG125" i="1"/>
  <c r="FG116" i="1"/>
  <c r="FG93" i="1"/>
  <c r="FC118" i="1"/>
  <c r="FC95" i="1"/>
  <c r="EZ152" i="1"/>
  <c r="EZ144" i="1"/>
  <c r="FD152" i="1"/>
  <c r="FD144" i="1"/>
  <c r="FH152" i="1"/>
  <c r="FH144" i="1"/>
  <c r="FB153" i="1"/>
  <c r="FB145" i="1"/>
  <c r="FB141" i="1"/>
  <c r="FB133" i="1"/>
  <c r="FF153" i="1"/>
  <c r="FF145" i="1"/>
  <c r="FF141" i="1"/>
  <c r="FF133" i="1"/>
  <c r="EZ154" i="1"/>
  <c r="EZ146" i="1"/>
  <c r="FD154" i="1"/>
  <c r="FD146" i="1"/>
  <c r="FH154" i="1"/>
  <c r="FH146" i="1"/>
  <c r="EZ173" i="1"/>
  <c r="EZ161" i="1"/>
  <c r="FD173" i="1"/>
  <c r="FD161" i="1"/>
  <c r="FH173" i="1"/>
  <c r="FH161" i="1"/>
  <c r="EZ205" i="1"/>
  <c r="EZ195" i="1"/>
  <c r="EZ185" i="1"/>
  <c r="FD205" i="1"/>
  <c r="FD195" i="1"/>
  <c r="FD185" i="1"/>
  <c r="FH205" i="1"/>
  <c r="FH195" i="1"/>
  <c r="FH185" i="1"/>
  <c r="FB206" i="1"/>
  <c r="FB196" i="1"/>
  <c r="FB186" i="1"/>
  <c r="FF206" i="1"/>
  <c r="FF196" i="1"/>
  <c r="FF186" i="1"/>
  <c r="EZ207" i="1"/>
  <c r="EZ197" i="1"/>
  <c r="EZ187" i="1"/>
  <c r="FD207" i="1"/>
  <c r="FD197" i="1"/>
  <c r="FD187" i="1"/>
  <c r="FH207" i="1"/>
  <c r="FH197" i="1"/>
  <c r="FH187" i="1"/>
  <c r="FB226" i="1"/>
  <c r="FB210" i="1"/>
  <c r="FF226" i="1"/>
  <c r="FF210" i="1"/>
  <c r="EZ227" i="1"/>
  <c r="EZ211" i="1"/>
  <c r="FD227" i="1"/>
  <c r="FD211" i="1"/>
  <c r="FH227" i="1"/>
  <c r="FH211" i="1"/>
  <c r="EZ56" i="1"/>
  <c r="FD56" i="1"/>
  <c r="FH56" i="1"/>
  <c r="FB57" i="1"/>
  <c r="FF57" i="1"/>
  <c r="EZ58" i="1"/>
  <c r="FD58" i="1"/>
  <c r="FH58" i="1"/>
  <c r="FB60" i="1"/>
  <c r="FF60" i="1"/>
  <c r="EZ61" i="1"/>
  <c r="FD61" i="1"/>
  <c r="FH61" i="1"/>
  <c r="FE62" i="1"/>
  <c r="FC64" i="1"/>
  <c r="FA65" i="1"/>
  <c r="FI65" i="1"/>
  <c r="FG66" i="1"/>
  <c r="FE68" i="1"/>
  <c r="FC69" i="1"/>
  <c r="FA75" i="1"/>
  <c r="FI75" i="1"/>
  <c r="FC133" i="1"/>
  <c r="FG141" i="1"/>
  <c r="FE144" i="1"/>
  <c r="FC145" i="1"/>
  <c r="FA146" i="1"/>
  <c r="FI146" i="1"/>
  <c r="FA152" i="1"/>
  <c r="FI152" i="1"/>
  <c r="FE154" i="1"/>
  <c r="FC157" i="1"/>
  <c r="FG165" i="1"/>
  <c r="FE168" i="1"/>
  <c r="FA170" i="1"/>
  <c r="FI170" i="1"/>
  <c r="FA176" i="1"/>
  <c r="FI176" i="1"/>
  <c r="FE178" i="1"/>
  <c r="FC180" i="1"/>
  <c r="FA181" i="1"/>
  <c r="FI181" i="1"/>
  <c r="FG182" i="1"/>
  <c r="FE185" i="1"/>
  <c r="FC186" i="1"/>
  <c r="FA187" i="1"/>
  <c r="FI187" i="1"/>
  <c r="FA195" i="1"/>
  <c r="FI195" i="1"/>
  <c r="FG196" i="1"/>
  <c r="FE197" i="1"/>
  <c r="FG210" i="1"/>
  <c r="FE211" i="1"/>
  <c r="FC212" i="1"/>
  <c r="FC152" i="1"/>
  <c r="FC144" i="1"/>
  <c r="FG152" i="1"/>
  <c r="FG144" i="1"/>
  <c r="FA153" i="1"/>
  <c r="FA145" i="1"/>
  <c r="FA141" i="1"/>
  <c r="FA133" i="1"/>
  <c r="FE153" i="1"/>
  <c r="FE145" i="1"/>
  <c r="FE141" i="1"/>
  <c r="FE133" i="1"/>
  <c r="FI153" i="1"/>
  <c r="FI145" i="1"/>
  <c r="FI141" i="1"/>
  <c r="FI133" i="1"/>
  <c r="FC154" i="1"/>
  <c r="FC146" i="1"/>
  <c r="FG154" i="1"/>
  <c r="FG146" i="1"/>
  <c r="FC173" i="1"/>
  <c r="FC161" i="1"/>
  <c r="FG173" i="1"/>
  <c r="FG161" i="1"/>
  <c r="FC205" i="1"/>
  <c r="FC195" i="1"/>
  <c r="FC185" i="1"/>
  <c r="FG205" i="1"/>
  <c r="FG195" i="1"/>
  <c r="FG185" i="1"/>
  <c r="FA206" i="1"/>
  <c r="FA196" i="1"/>
  <c r="FA186" i="1"/>
  <c r="FE206" i="1"/>
  <c r="FE196" i="1"/>
  <c r="FE186" i="1"/>
  <c r="FI206" i="1"/>
  <c r="FI196" i="1"/>
  <c r="FI186" i="1"/>
  <c r="FC207" i="1"/>
  <c r="FC197" i="1"/>
  <c r="FC187" i="1"/>
  <c r="FG207" i="1"/>
  <c r="FG197" i="1"/>
  <c r="FG187" i="1"/>
  <c r="FA226" i="1"/>
  <c r="FA210" i="1"/>
  <c r="FE226" i="1"/>
  <c r="FE210" i="1"/>
  <c r="FI226" i="1"/>
  <c r="FI210" i="1"/>
  <c r="FC227" i="1"/>
  <c r="FC211" i="1"/>
  <c r="FG227" i="1"/>
  <c r="FG211" i="1"/>
  <c r="FC56" i="1"/>
  <c r="FG56" i="1"/>
  <c r="FA57" i="1"/>
  <c r="FE57" i="1"/>
  <c r="FI57" i="1"/>
  <c r="FC58" i="1"/>
  <c r="FG58" i="1"/>
  <c r="FA60" i="1"/>
  <c r="FE60" i="1"/>
  <c r="FI60" i="1"/>
  <c r="FC61" i="1"/>
  <c r="FG61" i="1"/>
  <c r="FB62" i="1"/>
  <c r="EZ64" i="1"/>
  <c r="FH64" i="1"/>
  <c r="FF65" i="1"/>
  <c r="FD66" i="1"/>
  <c r="FB68" i="1"/>
  <c r="EZ69" i="1"/>
  <c r="FF75" i="1"/>
  <c r="EZ133" i="1"/>
  <c r="FH133" i="1"/>
  <c r="FF137" i="1"/>
  <c r="FD141" i="1"/>
  <c r="FB144" i="1"/>
  <c r="FF146" i="1"/>
  <c r="FD148" i="1"/>
  <c r="FB149" i="1"/>
  <c r="EZ150" i="1"/>
  <c r="FH150" i="1"/>
  <c r="FF152" i="1"/>
  <c r="FB154" i="1"/>
  <c r="EZ157" i="1"/>
  <c r="FH157" i="1"/>
  <c r="FD165" i="1"/>
  <c r="FB168" i="1"/>
  <c r="EZ169" i="1"/>
  <c r="FH169" i="1"/>
  <c r="FF170" i="1"/>
  <c r="FF176" i="1"/>
  <c r="FD177" i="1"/>
  <c r="FB178" i="1"/>
  <c r="EZ180" i="1"/>
  <c r="FH180" i="1"/>
  <c r="FF181" i="1"/>
  <c r="FD182" i="1"/>
  <c r="FB185" i="1"/>
  <c r="EZ186" i="1"/>
  <c r="FH186" i="1"/>
  <c r="FF187" i="1"/>
  <c r="FD190" i="1"/>
  <c r="FB191" i="1"/>
  <c r="EZ192" i="1"/>
  <c r="FH192" i="1"/>
  <c r="EZ200" i="1"/>
  <c r="FH200" i="1"/>
  <c r="FF201" i="1"/>
  <c r="FD202" i="1"/>
  <c r="FB218" i="1"/>
  <c r="EZ219" i="1"/>
  <c r="FH219" i="1"/>
  <c r="EZ149" i="1"/>
  <c r="EZ137" i="1"/>
  <c r="FD149" i="1"/>
  <c r="FD137" i="1"/>
  <c r="FH149" i="1"/>
  <c r="FH137" i="1"/>
  <c r="EZ176" i="1"/>
  <c r="EZ168" i="1"/>
  <c r="FD176" i="1"/>
  <c r="FD168" i="1"/>
  <c r="FH176" i="1"/>
  <c r="FH168" i="1"/>
  <c r="FB177" i="1"/>
  <c r="FB169" i="1"/>
  <c r="FB165" i="1"/>
  <c r="FB157" i="1"/>
  <c r="FF177" i="1"/>
  <c r="FF169" i="1"/>
  <c r="FF165" i="1"/>
  <c r="FF157" i="1"/>
  <c r="EZ178" i="1"/>
  <c r="EZ170" i="1"/>
  <c r="FD178" i="1"/>
  <c r="FD170" i="1"/>
  <c r="FD62" i="1"/>
  <c r="FH178" i="1"/>
  <c r="FH170" i="1"/>
  <c r="FH62" i="1"/>
  <c r="FB200" i="1"/>
  <c r="FB190" i="1"/>
  <c r="FB180" i="1"/>
  <c r="FB64" i="1"/>
  <c r="FF200" i="1"/>
  <c r="FF190" i="1"/>
  <c r="FF180" i="1"/>
  <c r="FF64" i="1"/>
  <c r="EZ201" i="1"/>
  <c r="EZ191" i="1"/>
  <c r="EZ181" i="1"/>
  <c r="EZ65" i="1"/>
  <c r="FD201" i="1"/>
  <c r="FD191" i="1"/>
  <c r="FD181" i="1"/>
  <c r="FD65" i="1"/>
  <c r="FH201" i="1"/>
  <c r="FH191" i="1"/>
  <c r="FH181" i="1"/>
  <c r="FH65" i="1"/>
  <c r="FB202" i="1"/>
  <c r="FB192" i="1"/>
  <c r="FB182" i="1"/>
  <c r="FB66" i="1"/>
  <c r="FF202" i="1"/>
  <c r="FF192" i="1"/>
  <c r="FF182" i="1"/>
  <c r="FF66" i="1"/>
  <c r="EZ218" i="1"/>
  <c r="EZ68" i="1"/>
  <c r="FD218" i="1"/>
  <c r="FD68" i="1"/>
  <c r="FH218" i="1"/>
  <c r="FH68" i="1"/>
  <c r="FB219" i="1"/>
  <c r="FB69" i="1"/>
  <c r="FF219" i="1"/>
  <c r="FF69" i="1"/>
  <c r="EZ220" i="1"/>
  <c r="EZ124" i="1"/>
  <c r="EZ115" i="1"/>
  <c r="EZ92" i="1"/>
  <c r="FD220" i="1"/>
  <c r="FD124" i="1"/>
  <c r="FD115" i="1"/>
  <c r="FD92" i="1"/>
  <c r="FH220" i="1"/>
  <c r="FH124" i="1"/>
  <c r="FH115" i="1"/>
  <c r="FH92" i="1"/>
  <c r="FB221" i="1"/>
  <c r="FB125" i="1"/>
  <c r="FB116" i="1"/>
  <c r="FB93" i="1"/>
  <c r="FF221" i="1"/>
  <c r="FF125" i="1"/>
  <c r="FF116" i="1"/>
  <c r="FF93" i="1"/>
  <c r="EZ222" i="1"/>
  <c r="EZ126" i="1"/>
  <c r="EZ117" i="1"/>
  <c r="EZ94" i="1"/>
  <c r="FD222" i="1"/>
  <c r="FD126" i="1"/>
  <c r="FD117" i="1"/>
  <c r="FD94" i="1"/>
  <c r="FD230" i="1"/>
  <c r="FH222" i="1"/>
  <c r="FH126" i="1"/>
  <c r="FH117" i="1"/>
  <c r="FH94" i="1"/>
  <c r="FH230" i="1"/>
  <c r="FB118" i="1"/>
  <c r="FB95" i="1"/>
  <c r="FF118" i="1"/>
  <c r="FF95" i="1"/>
  <c r="EZ98" i="1"/>
  <c r="EZ75" i="1"/>
  <c r="FD98" i="1"/>
  <c r="FD75" i="1"/>
  <c r="FH98" i="1"/>
  <c r="FH75" i="1"/>
  <c r="FE228" i="1"/>
  <c r="FE212" i="1"/>
  <c r="FC229" i="1"/>
  <c r="FC213" i="1"/>
  <c r="FA230" i="1"/>
  <c r="FA214" i="1"/>
  <c r="FI230" i="1"/>
  <c r="FI214" i="1"/>
  <c r="FB56" i="1"/>
  <c r="FF56" i="1"/>
  <c r="EZ57" i="1"/>
  <c r="FD57" i="1"/>
  <c r="FH57" i="1"/>
  <c r="FB58" i="1"/>
  <c r="FF58" i="1"/>
  <c r="EZ60" i="1"/>
  <c r="FD60" i="1"/>
  <c r="FH60" i="1"/>
  <c r="FB61" i="1"/>
  <c r="FF61" i="1"/>
  <c r="FA62" i="1"/>
  <c r="FI84" i="1"/>
  <c r="FA90" i="1"/>
  <c r="FI90" i="1"/>
  <c r="FG91" i="1"/>
  <c r="FE92" i="1"/>
  <c r="FC93" i="1"/>
  <c r="FA94" i="1"/>
  <c r="FI94" i="1"/>
  <c r="FG95" i="1"/>
  <c r="FE115" i="1"/>
  <c r="FC116" i="1"/>
  <c r="FA117" i="1"/>
  <c r="FI117" i="1"/>
  <c r="FE124" i="1"/>
  <c r="FC125" i="1"/>
  <c r="FA126" i="1"/>
  <c r="FI126" i="1"/>
  <c r="FE137" i="1"/>
  <c r="FA144" i="1"/>
  <c r="FC148" i="1"/>
  <c r="FA149" i="1"/>
  <c r="FI149" i="1"/>
  <c r="FG150" i="1"/>
  <c r="FE152" i="1"/>
  <c r="FG157" i="1"/>
  <c r="FC165" i="1"/>
  <c r="FA168" i="1"/>
  <c r="FI168" i="1"/>
  <c r="FG169" i="1"/>
  <c r="FE170" i="1"/>
  <c r="FE176" i="1"/>
  <c r="FC177" i="1"/>
  <c r="FA178" i="1"/>
  <c r="FI178" i="1"/>
  <c r="FG180" i="1"/>
  <c r="FE181" i="1"/>
  <c r="FC182" i="1"/>
  <c r="FC190" i="1"/>
  <c r="FA191" i="1"/>
  <c r="FI191" i="1"/>
  <c r="FG192" i="1"/>
  <c r="FG200" i="1"/>
  <c r="FE201" i="1"/>
  <c r="FC202" i="1"/>
  <c r="FA218" i="1"/>
  <c r="FI218" i="1"/>
  <c r="FG219" i="1"/>
  <c r="FE220" i="1"/>
  <c r="FC221" i="1"/>
  <c r="FA222" i="1"/>
  <c r="FI222" i="1"/>
  <c r="FC149" i="1"/>
  <c r="FC137" i="1"/>
  <c r="FG149" i="1"/>
  <c r="FG137" i="1"/>
  <c r="FC176" i="1"/>
  <c r="FC168" i="1"/>
  <c r="FG176" i="1"/>
  <c r="FG168" i="1"/>
  <c r="FA177" i="1"/>
  <c r="FA169" i="1"/>
  <c r="FA165" i="1"/>
  <c r="FA157" i="1"/>
  <c r="FE177" i="1"/>
  <c r="FE169" i="1"/>
  <c r="FE165" i="1"/>
  <c r="FE157" i="1"/>
  <c r="FI177" i="1"/>
  <c r="FI169" i="1"/>
  <c r="FI165" i="1"/>
  <c r="FI157" i="1"/>
  <c r="FI61" i="1"/>
  <c r="FC178" i="1"/>
  <c r="FC170" i="1"/>
  <c r="FC62" i="1"/>
  <c r="FG178" i="1"/>
  <c r="FG170" i="1"/>
  <c r="FG62" i="1"/>
  <c r="FA200" i="1"/>
  <c r="FA190" i="1"/>
  <c r="FA180" i="1"/>
  <c r="FA64" i="1"/>
  <c r="FE200" i="1"/>
  <c r="FE190" i="1"/>
  <c r="FE180" i="1"/>
  <c r="FE64" i="1"/>
  <c r="FI200" i="1"/>
  <c r="FI190" i="1"/>
  <c r="FI180" i="1"/>
  <c r="FI64" i="1"/>
  <c r="FC201" i="1"/>
  <c r="FC191" i="1"/>
  <c r="FC181" i="1"/>
  <c r="FC65" i="1"/>
  <c r="FG201" i="1"/>
  <c r="FG191" i="1"/>
  <c r="FG181" i="1"/>
  <c r="FG65" i="1"/>
  <c r="FA202" i="1"/>
  <c r="FA192" i="1"/>
  <c r="FA182" i="1"/>
  <c r="FA66" i="1"/>
  <c r="FE202" i="1"/>
  <c r="FE192" i="1"/>
  <c r="FE182" i="1"/>
  <c r="FE66" i="1"/>
  <c r="FI202" i="1"/>
  <c r="FI192" i="1"/>
  <c r="FI182" i="1"/>
  <c r="FI66" i="1"/>
  <c r="FC218" i="1"/>
  <c r="FC68" i="1"/>
  <c r="FG218" i="1"/>
  <c r="FG68" i="1"/>
  <c r="FA219" i="1"/>
  <c r="FA69" i="1"/>
  <c r="FE219" i="1"/>
  <c r="FE69" i="1"/>
  <c r="FI219" i="1"/>
  <c r="FI69" i="1"/>
  <c r="FC220" i="1"/>
  <c r="FC124" i="1"/>
  <c r="FC115" i="1"/>
  <c r="FC92" i="1"/>
  <c r="FG220" i="1"/>
  <c r="FG124" i="1"/>
  <c r="FG115" i="1"/>
  <c r="FG92" i="1"/>
  <c r="FA221" i="1"/>
  <c r="FA125" i="1"/>
  <c r="FA116" i="1"/>
  <c r="FA93" i="1"/>
  <c r="FE221" i="1"/>
  <c r="FE125" i="1"/>
  <c r="FE116" i="1"/>
  <c r="FE93" i="1"/>
  <c r="FI221" i="1"/>
  <c r="FI125" i="1"/>
  <c r="FI116" i="1"/>
  <c r="FI93" i="1"/>
  <c r="FC222" i="1"/>
  <c r="FC126" i="1"/>
  <c r="FC117" i="1"/>
  <c r="FC94" i="1"/>
  <c r="FG230" i="1"/>
  <c r="FG222" i="1"/>
  <c r="FG126" i="1"/>
  <c r="FG117" i="1"/>
  <c r="FG94" i="1"/>
  <c r="FA118" i="1"/>
  <c r="FA95" i="1"/>
  <c r="FE118" i="1"/>
  <c r="FE95" i="1"/>
  <c r="FI118" i="1"/>
  <c r="FI95" i="1"/>
  <c r="FC98" i="1"/>
  <c r="FC75" i="1"/>
  <c r="FG98" i="1"/>
  <c r="FG75" i="1"/>
  <c r="FA56" i="1"/>
  <c r="FE56" i="1"/>
  <c r="FI56" i="1"/>
  <c r="FC57" i="1"/>
  <c r="FG57" i="1"/>
  <c r="FA58" i="1"/>
  <c r="FE58" i="1"/>
  <c r="FI58" i="1"/>
  <c r="FC60" i="1"/>
  <c r="FG60" i="1"/>
  <c r="FA61" i="1"/>
  <c r="FE61" i="1"/>
  <c r="EZ62" i="1"/>
  <c r="FF62" i="1"/>
  <c r="FD64" i="1"/>
  <c r="FB65" i="1"/>
  <c r="EZ66" i="1"/>
  <c r="FH66" i="1"/>
  <c r="FF68" i="1"/>
  <c r="FD69" i="1"/>
  <c r="FB75" i="1"/>
  <c r="FD133" i="1"/>
  <c r="FB137" i="1"/>
  <c r="EZ141" i="1"/>
  <c r="FH141" i="1"/>
  <c r="FF144" i="1"/>
  <c r="FD145" i="1"/>
  <c r="FB146" i="1"/>
  <c r="EZ148" i="1"/>
  <c r="FH148" i="1"/>
  <c r="FF149" i="1"/>
  <c r="FD150" i="1"/>
  <c r="FB152" i="1"/>
  <c r="EZ153" i="1"/>
  <c r="FH153" i="1"/>
  <c r="FF154" i="1"/>
  <c r="FD157" i="1"/>
  <c r="FB161" i="1"/>
  <c r="EZ165" i="1"/>
  <c r="FH165" i="1"/>
  <c r="FF168" i="1"/>
  <c r="FD169" i="1"/>
  <c r="FB170" i="1"/>
  <c r="EZ172" i="1"/>
  <c r="FH172" i="1"/>
  <c r="FF173" i="1"/>
  <c r="FD174" i="1"/>
  <c r="FB176" i="1"/>
  <c r="EZ177" i="1"/>
  <c r="FH177" i="1"/>
  <c r="FF178" i="1"/>
  <c r="FD180" i="1"/>
  <c r="FB181" i="1"/>
  <c r="EZ182" i="1"/>
  <c r="FH182" i="1"/>
  <c r="FF185" i="1"/>
  <c r="FD186" i="1"/>
  <c r="FB187" i="1"/>
  <c r="EZ190" i="1"/>
  <c r="FH190" i="1"/>
  <c r="FF191" i="1"/>
  <c r="FD192" i="1"/>
  <c r="FB195" i="1"/>
  <c r="EZ196" i="1"/>
  <c r="FH196" i="1"/>
  <c r="FF197" i="1"/>
  <c r="FD200" i="1"/>
  <c r="FB201" i="1"/>
  <c r="EZ202" i="1"/>
  <c r="FH202" i="1"/>
  <c r="FF205" i="1"/>
  <c r="FD206" i="1"/>
  <c r="FB207" i="1"/>
  <c r="EZ210" i="1"/>
  <c r="FH210" i="1"/>
  <c r="FF211" i="1"/>
  <c r="FD212" i="1"/>
  <c r="FB213" i="1"/>
  <c r="EZ214" i="1"/>
  <c r="FH214" i="1"/>
  <c r="FF218" i="1"/>
  <c r="FD219" i="1"/>
  <c r="FD226" i="1"/>
  <c r="FB227" i="1"/>
  <c r="EZ228" i="1"/>
  <c r="FH228" i="1"/>
  <c r="FF229" i="1"/>
  <c r="EP220" i="1"/>
  <c r="EP124" i="1"/>
  <c r="EP115" i="1"/>
  <c r="EP92" i="1"/>
  <c r="EP228" i="1"/>
  <c r="EP212" i="1"/>
  <c r="ET220" i="1"/>
  <c r="ET124" i="1"/>
  <c r="ET115" i="1"/>
  <c r="ET92" i="1"/>
  <c r="ET228" i="1"/>
  <c r="ET212" i="1"/>
  <c r="EX220" i="1"/>
  <c r="EX124" i="1"/>
  <c r="EX115" i="1"/>
  <c r="EX92" i="1"/>
  <c r="EX228" i="1"/>
  <c r="EX212" i="1"/>
  <c r="ES221" i="1"/>
  <c r="ES125" i="1"/>
  <c r="ES116" i="1"/>
  <c r="ES93" i="1"/>
  <c r="ES229" i="1"/>
  <c r="ES213" i="1"/>
  <c r="EW221" i="1"/>
  <c r="EW125" i="1"/>
  <c r="EW116" i="1"/>
  <c r="EW93" i="1"/>
  <c r="EW229" i="1"/>
  <c r="EW213" i="1"/>
  <c r="ER222" i="1"/>
  <c r="ER126" i="1"/>
  <c r="ER117" i="1"/>
  <c r="ER94" i="1"/>
  <c r="ER230" i="1"/>
  <c r="ER214" i="1"/>
  <c r="EV222" i="1"/>
  <c r="EV126" i="1"/>
  <c r="EV117" i="1"/>
  <c r="EV94" i="1"/>
  <c r="EV230" i="1"/>
  <c r="EV214" i="1"/>
  <c r="EQ118" i="1"/>
  <c r="EQ95" i="1"/>
  <c r="EU118" i="1"/>
  <c r="EU95" i="1"/>
  <c r="ES228" i="1"/>
  <c r="ES212" i="1"/>
  <c r="ES220" i="1"/>
  <c r="ES124" i="1"/>
  <c r="ES115" i="1"/>
  <c r="ES92" i="1"/>
  <c r="EW228" i="1"/>
  <c r="EW212" i="1"/>
  <c r="EW220" i="1"/>
  <c r="EW124" i="1"/>
  <c r="EW115" i="1"/>
  <c r="EW92" i="1"/>
  <c r="ER229" i="1"/>
  <c r="ER213" i="1"/>
  <c r="ER221" i="1"/>
  <c r="ER125" i="1"/>
  <c r="ER116" i="1"/>
  <c r="ER93" i="1"/>
  <c r="EV229" i="1"/>
  <c r="EV213" i="1"/>
  <c r="EV221" i="1"/>
  <c r="EV125" i="1"/>
  <c r="EV116" i="1"/>
  <c r="EV93" i="1"/>
  <c r="EQ230" i="1"/>
  <c r="EQ214" i="1"/>
  <c r="EQ222" i="1"/>
  <c r="EQ126" i="1"/>
  <c r="EQ117" i="1"/>
  <c r="EQ94" i="1"/>
  <c r="EU230" i="1"/>
  <c r="EU214" i="1"/>
  <c r="EU222" i="1"/>
  <c r="EU126" i="1"/>
  <c r="EU117" i="1"/>
  <c r="EU94" i="1"/>
  <c r="EP118" i="1"/>
  <c r="EP95" i="1"/>
  <c r="ET118" i="1"/>
  <c r="ET95" i="1"/>
  <c r="EX118" i="1"/>
  <c r="EX95" i="1"/>
  <c r="ER212" i="1"/>
  <c r="ER220" i="1"/>
  <c r="ER124" i="1"/>
  <c r="ER115" i="1"/>
  <c r="ER92" i="1"/>
  <c r="ER228" i="1"/>
  <c r="EV212" i="1"/>
  <c r="EV220" i="1"/>
  <c r="EV124" i="1"/>
  <c r="EV115" i="1"/>
  <c r="EV92" i="1"/>
  <c r="EV228" i="1"/>
  <c r="EQ213" i="1"/>
  <c r="EQ221" i="1"/>
  <c r="EQ125" i="1"/>
  <c r="EQ116" i="1"/>
  <c r="EQ93" i="1"/>
  <c r="EQ229" i="1"/>
  <c r="EU213" i="1"/>
  <c r="EU221" i="1"/>
  <c r="EU125" i="1"/>
  <c r="EU116" i="1"/>
  <c r="EU93" i="1"/>
  <c r="EU229" i="1"/>
  <c r="EP214" i="1"/>
  <c r="EP222" i="1"/>
  <c r="EP126" i="1"/>
  <c r="EP117" i="1"/>
  <c r="EP94" i="1"/>
  <c r="EP230" i="1"/>
  <c r="ET214" i="1"/>
  <c r="ET222" i="1"/>
  <c r="ET126" i="1"/>
  <c r="ET117" i="1"/>
  <c r="ET94" i="1"/>
  <c r="ET230" i="1"/>
  <c r="EX214" i="1"/>
  <c r="EX222" i="1"/>
  <c r="EX126" i="1"/>
  <c r="EX117" i="1"/>
  <c r="EX94" i="1"/>
  <c r="EX230" i="1"/>
  <c r="ES118" i="1"/>
  <c r="ES95" i="1"/>
  <c r="EW118" i="1"/>
  <c r="EW95" i="1"/>
  <c r="EQ212" i="1"/>
  <c r="EQ220" i="1"/>
  <c r="EQ124" i="1"/>
  <c r="EQ115" i="1"/>
  <c r="EQ92" i="1"/>
  <c r="EQ228" i="1"/>
  <c r="EU212" i="1"/>
  <c r="EU220" i="1"/>
  <c r="EU124" i="1"/>
  <c r="EU115" i="1"/>
  <c r="EU92" i="1"/>
  <c r="EU228" i="1"/>
  <c r="EP213" i="1"/>
  <c r="EP221" i="1"/>
  <c r="EP125" i="1"/>
  <c r="EP116" i="1"/>
  <c r="EP93" i="1"/>
  <c r="EP229" i="1"/>
  <c r="ET213" i="1"/>
  <c r="ET221" i="1"/>
  <c r="ET125" i="1"/>
  <c r="ET116" i="1"/>
  <c r="ET93" i="1"/>
  <c r="ET229" i="1"/>
  <c r="EX213" i="1"/>
  <c r="EX221" i="1"/>
  <c r="EX125" i="1"/>
  <c r="EX116" i="1"/>
  <c r="EX93" i="1"/>
  <c r="EX229" i="1"/>
  <c r="ES214" i="1"/>
  <c r="ES222" i="1"/>
  <c r="ES126" i="1"/>
  <c r="ES117" i="1"/>
  <c r="ES94" i="1"/>
  <c r="ES230" i="1"/>
  <c r="EW214" i="1"/>
  <c r="EW222" i="1"/>
  <c r="EW126" i="1"/>
  <c r="EW117" i="1"/>
  <c r="EW94" i="1"/>
  <c r="EW230" i="1"/>
  <c r="ER118" i="1"/>
  <c r="ER95" i="1"/>
  <c r="EV118" i="1"/>
  <c r="EV95" i="1"/>
  <c r="ER56" i="1"/>
  <c r="EV56" i="1"/>
  <c r="EQ57" i="1"/>
  <c r="EU57" i="1"/>
  <c r="EP58" i="1"/>
  <c r="ET58" i="1"/>
  <c r="EX58" i="1"/>
  <c r="ES60" i="1"/>
  <c r="EW60" i="1"/>
  <c r="ER61" i="1"/>
  <c r="EV61" i="1"/>
  <c r="EQ62" i="1"/>
  <c r="EU62" i="1"/>
  <c r="EP64" i="1"/>
  <c r="ET64" i="1"/>
  <c r="EX64" i="1"/>
  <c r="ES65" i="1"/>
  <c r="EW65" i="1"/>
  <c r="ER66" i="1"/>
  <c r="EV66" i="1"/>
  <c r="EQ68" i="1"/>
  <c r="EU68" i="1"/>
  <c r="EP69" i="1"/>
  <c r="ET69" i="1"/>
  <c r="EX69" i="1"/>
  <c r="ES75" i="1"/>
  <c r="EW75" i="1"/>
  <c r="EP133" i="1"/>
  <c r="ET133" i="1"/>
  <c r="EX133" i="1"/>
  <c r="ES137" i="1"/>
  <c r="EW137" i="1"/>
  <c r="ER141" i="1"/>
  <c r="EV141" i="1"/>
  <c r="EQ144" i="1"/>
  <c r="EU144" i="1"/>
  <c r="EP145" i="1"/>
  <c r="ET145" i="1"/>
  <c r="EX145" i="1"/>
  <c r="ES146" i="1"/>
  <c r="EW146" i="1"/>
  <c r="ER148" i="1"/>
  <c r="EV148" i="1"/>
  <c r="EQ149" i="1"/>
  <c r="EU149" i="1"/>
  <c r="EP150" i="1"/>
  <c r="ET150" i="1"/>
  <c r="EX150" i="1"/>
  <c r="ES152" i="1"/>
  <c r="EW152" i="1"/>
  <c r="ER153" i="1"/>
  <c r="EV153" i="1"/>
  <c r="EQ154" i="1"/>
  <c r="EU154" i="1"/>
  <c r="EP157" i="1"/>
  <c r="ET157" i="1"/>
  <c r="EX157" i="1"/>
  <c r="ES161" i="1"/>
  <c r="EW161" i="1"/>
  <c r="ER165" i="1"/>
  <c r="EV165" i="1"/>
  <c r="EQ168" i="1"/>
  <c r="EU168" i="1"/>
  <c r="EP169" i="1"/>
  <c r="ET169" i="1"/>
  <c r="EX169" i="1"/>
  <c r="ES170" i="1"/>
  <c r="EW170" i="1"/>
  <c r="ER172" i="1"/>
  <c r="EV172" i="1"/>
  <c r="EQ173" i="1"/>
  <c r="EU173" i="1"/>
  <c r="EP174" i="1"/>
  <c r="ET174" i="1"/>
  <c r="EX174" i="1"/>
  <c r="ES176" i="1"/>
  <c r="EW176" i="1"/>
  <c r="ER177" i="1"/>
  <c r="EV177" i="1"/>
  <c r="EQ178" i="1"/>
  <c r="EU178" i="1"/>
  <c r="EP180" i="1"/>
  <c r="ET180" i="1"/>
  <c r="EX180" i="1"/>
  <c r="ES181" i="1"/>
  <c r="EW181" i="1"/>
  <c r="ER182" i="1"/>
  <c r="EV182" i="1"/>
  <c r="EQ185" i="1"/>
  <c r="EU185" i="1"/>
  <c r="EP186" i="1"/>
  <c r="ET186" i="1"/>
  <c r="EX186" i="1"/>
  <c r="ES187" i="1"/>
  <c r="EW187" i="1"/>
  <c r="ER190" i="1"/>
  <c r="EV190" i="1"/>
  <c r="EQ191" i="1"/>
  <c r="EU191" i="1"/>
  <c r="EP192" i="1"/>
  <c r="ET192" i="1"/>
  <c r="EX192" i="1"/>
  <c r="ES195" i="1"/>
  <c r="EW195" i="1"/>
  <c r="ER196" i="1"/>
  <c r="EV196" i="1"/>
  <c r="EQ197" i="1"/>
  <c r="EU197" i="1"/>
  <c r="EP200" i="1"/>
  <c r="ET200" i="1"/>
  <c r="EX200" i="1"/>
  <c r="ES201" i="1"/>
  <c r="EW201" i="1"/>
  <c r="ER202" i="1"/>
  <c r="EV202" i="1"/>
  <c r="EQ205" i="1"/>
  <c r="EU205" i="1"/>
  <c r="EP206" i="1"/>
  <c r="ET206" i="1"/>
  <c r="EX206" i="1"/>
  <c r="ES207" i="1"/>
  <c r="EW207" i="1"/>
  <c r="ER210" i="1"/>
  <c r="EV210" i="1"/>
  <c r="EQ211" i="1"/>
  <c r="EU211" i="1"/>
  <c r="EQ218" i="1"/>
  <c r="EU218" i="1"/>
  <c r="EP219" i="1"/>
  <c r="ET219" i="1"/>
  <c r="EX219" i="1"/>
  <c r="EP226" i="1"/>
  <c r="ET226" i="1"/>
  <c r="EX226" i="1"/>
  <c r="ES227" i="1"/>
  <c r="EW227" i="1"/>
  <c r="EQ56" i="1"/>
  <c r="EU56" i="1"/>
  <c r="EP57" i="1"/>
  <c r="ET57" i="1"/>
  <c r="EX57" i="1"/>
  <c r="ES58" i="1"/>
  <c r="EW58" i="1"/>
  <c r="ER60" i="1"/>
  <c r="EV60" i="1"/>
  <c r="EQ61" i="1"/>
  <c r="EU61" i="1"/>
  <c r="EP62" i="1"/>
  <c r="ET62" i="1"/>
  <c r="EX62" i="1"/>
  <c r="ES64" i="1"/>
  <c r="EW64" i="1"/>
  <c r="ER65" i="1"/>
  <c r="EV65" i="1"/>
  <c r="EQ66" i="1"/>
  <c r="EU66" i="1"/>
  <c r="EP68" i="1"/>
  <c r="ET68" i="1"/>
  <c r="EX68" i="1"/>
  <c r="ES69" i="1"/>
  <c r="EW69" i="1"/>
  <c r="ER75" i="1"/>
  <c r="EV75" i="1"/>
  <c r="ES133" i="1"/>
  <c r="EW133" i="1"/>
  <c r="ER137" i="1"/>
  <c r="EV137" i="1"/>
  <c r="EQ141" i="1"/>
  <c r="EU141" i="1"/>
  <c r="EP144" i="1"/>
  <c r="ET144" i="1"/>
  <c r="EX144" i="1"/>
  <c r="ES145" i="1"/>
  <c r="EW145" i="1"/>
  <c r="ER146" i="1"/>
  <c r="EV146" i="1"/>
  <c r="EQ148" i="1"/>
  <c r="EU148" i="1"/>
  <c r="EP149" i="1"/>
  <c r="ET149" i="1"/>
  <c r="EX149" i="1"/>
  <c r="ES150" i="1"/>
  <c r="EW150" i="1"/>
  <c r="ER152" i="1"/>
  <c r="EV152" i="1"/>
  <c r="EQ153" i="1"/>
  <c r="EU153" i="1"/>
  <c r="EP154" i="1"/>
  <c r="ET154" i="1"/>
  <c r="EX154" i="1"/>
  <c r="ES157" i="1"/>
  <c r="EW157" i="1"/>
  <c r="ER161" i="1"/>
  <c r="EV161" i="1"/>
  <c r="EQ165" i="1"/>
  <c r="EU165" i="1"/>
  <c r="EP168" i="1"/>
  <c r="ET168" i="1"/>
  <c r="EX168" i="1"/>
  <c r="ES169" i="1"/>
  <c r="EW169" i="1"/>
  <c r="ER170" i="1"/>
  <c r="EV170" i="1"/>
  <c r="EQ172" i="1"/>
  <c r="EU172" i="1"/>
  <c r="EP173" i="1"/>
  <c r="ET173" i="1"/>
  <c r="EX173" i="1"/>
  <c r="ES174" i="1"/>
  <c r="EW174" i="1"/>
  <c r="ER176" i="1"/>
  <c r="EV176" i="1"/>
  <c r="EQ177" i="1"/>
  <c r="EU177" i="1"/>
  <c r="EP178" i="1"/>
  <c r="ET178" i="1"/>
  <c r="EX178" i="1"/>
  <c r="ES180" i="1"/>
  <c r="EW180" i="1"/>
  <c r="ER181" i="1"/>
  <c r="EV181" i="1"/>
  <c r="EQ182" i="1"/>
  <c r="EU182" i="1"/>
  <c r="EP185" i="1"/>
  <c r="ET185" i="1"/>
  <c r="EX185" i="1"/>
  <c r="ES186" i="1"/>
  <c r="EW186" i="1"/>
  <c r="ER187" i="1"/>
  <c r="EV187" i="1"/>
  <c r="EQ190" i="1"/>
  <c r="EU190" i="1"/>
  <c r="EP191" i="1"/>
  <c r="ET191" i="1"/>
  <c r="EX191" i="1"/>
  <c r="ES192" i="1"/>
  <c r="EW192" i="1"/>
  <c r="ER195" i="1"/>
  <c r="EV195" i="1"/>
  <c r="EQ196" i="1"/>
  <c r="EU196" i="1"/>
  <c r="EP197" i="1"/>
  <c r="ET197" i="1"/>
  <c r="EX197" i="1"/>
  <c r="ES200" i="1"/>
  <c r="EW200" i="1"/>
  <c r="ER201" i="1"/>
  <c r="EV201" i="1"/>
  <c r="EQ202" i="1"/>
  <c r="EU202" i="1"/>
  <c r="EP205" i="1"/>
  <c r="ET205" i="1"/>
  <c r="EX205" i="1"/>
  <c r="ES206" i="1"/>
  <c r="EW206" i="1"/>
  <c r="ER207" i="1"/>
  <c r="EV207" i="1"/>
  <c r="EQ210" i="1"/>
  <c r="EU210" i="1"/>
  <c r="EP211" i="1"/>
  <c r="ET211" i="1"/>
  <c r="EX211" i="1"/>
  <c r="EP218" i="1"/>
  <c r="ET218" i="1"/>
  <c r="EX218" i="1"/>
  <c r="ES219" i="1"/>
  <c r="EW219" i="1"/>
  <c r="ES226" i="1"/>
  <c r="EW226" i="1"/>
  <c r="ER227" i="1"/>
  <c r="EV227" i="1"/>
  <c r="EP56" i="1"/>
  <c r="ET56" i="1"/>
  <c r="EX56" i="1"/>
  <c r="ES57" i="1"/>
  <c r="EW57" i="1"/>
  <c r="ER58" i="1"/>
  <c r="EV58" i="1"/>
  <c r="EQ60" i="1"/>
  <c r="EU60" i="1"/>
  <c r="EP61" i="1"/>
  <c r="ET61" i="1"/>
  <c r="EX61" i="1"/>
  <c r="ES62" i="1"/>
  <c r="EW62" i="1"/>
  <c r="ER64" i="1"/>
  <c r="EV64" i="1"/>
  <c r="EQ65" i="1"/>
  <c r="EU65" i="1"/>
  <c r="EP66" i="1"/>
  <c r="ET66" i="1"/>
  <c r="EX66" i="1"/>
  <c r="ES68" i="1"/>
  <c r="EW68" i="1"/>
  <c r="ER69" i="1"/>
  <c r="EV69" i="1"/>
  <c r="EQ75" i="1"/>
  <c r="EU75" i="1"/>
  <c r="ER133" i="1"/>
  <c r="EV133" i="1"/>
  <c r="EQ137" i="1"/>
  <c r="EU137" i="1"/>
  <c r="EP141" i="1"/>
  <c r="ET141" i="1"/>
  <c r="EX141" i="1"/>
  <c r="ES144" i="1"/>
  <c r="EW144" i="1"/>
  <c r="ER145" i="1"/>
  <c r="EV145" i="1"/>
  <c r="EQ146" i="1"/>
  <c r="EU146" i="1"/>
  <c r="EP148" i="1"/>
  <c r="ET148" i="1"/>
  <c r="EX148" i="1"/>
  <c r="ES149" i="1"/>
  <c r="EW149" i="1"/>
  <c r="ER150" i="1"/>
  <c r="EV150" i="1"/>
  <c r="EP153" i="1"/>
  <c r="ET153" i="1"/>
  <c r="EX153" i="1"/>
  <c r="ER157" i="1"/>
  <c r="EV157" i="1"/>
  <c r="EQ161" i="1"/>
  <c r="EU161" i="1"/>
  <c r="EP165" i="1"/>
  <c r="ET165" i="1"/>
  <c r="EX165" i="1"/>
  <c r="ES168" i="1"/>
  <c r="EW168" i="1"/>
  <c r="ER169" i="1"/>
  <c r="EV169" i="1"/>
  <c r="EQ170" i="1"/>
  <c r="EU170" i="1"/>
  <c r="EP172" i="1"/>
  <c r="ET172" i="1"/>
  <c r="EX172" i="1"/>
  <c r="ES173" i="1"/>
  <c r="EW173" i="1"/>
  <c r="ER174" i="1"/>
  <c r="EV174" i="1"/>
  <c r="EP177" i="1"/>
  <c r="ET177" i="1"/>
  <c r="EX177" i="1"/>
  <c r="ER180" i="1"/>
  <c r="EV180" i="1"/>
  <c r="EQ181" i="1"/>
  <c r="EU181" i="1"/>
  <c r="EP182" i="1"/>
  <c r="ET182" i="1"/>
  <c r="EX182" i="1"/>
  <c r="ES185" i="1"/>
  <c r="EW185" i="1"/>
  <c r="ER186" i="1"/>
  <c r="EV186" i="1"/>
  <c r="EQ187" i="1"/>
  <c r="EU187" i="1"/>
  <c r="EP190" i="1"/>
  <c r="ET190" i="1"/>
  <c r="EX190" i="1"/>
  <c r="ES191" i="1"/>
  <c r="EW191" i="1"/>
  <c r="ER192" i="1"/>
  <c r="EV192" i="1"/>
  <c r="EQ195" i="1"/>
  <c r="EU195" i="1"/>
  <c r="EP196" i="1"/>
  <c r="ET196" i="1"/>
  <c r="EX196" i="1"/>
  <c r="ES197" i="1"/>
  <c r="EW197" i="1"/>
  <c r="ER200" i="1"/>
  <c r="EV200" i="1"/>
  <c r="EQ201" i="1"/>
  <c r="EU201" i="1"/>
  <c r="EP202" i="1"/>
  <c r="ET202" i="1"/>
  <c r="EX202" i="1"/>
  <c r="ES205" i="1"/>
  <c r="EW205" i="1"/>
  <c r="ER206" i="1"/>
  <c r="EV206" i="1"/>
  <c r="EQ207" i="1"/>
  <c r="EU207" i="1"/>
  <c r="ES218" i="1"/>
  <c r="EW218" i="1"/>
  <c r="ER219" i="1"/>
  <c r="EV219" i="1"/>
  <c r="ER226" i="1"/>
  <c r="EV226" i="1"/>
  <c r="EQ227" i="1"/>
  <c r="EU227" i="1"/>
  <c r="ES56" i="1"/>
  <c r="EW56" i="1"/>
  <c r="ER57" i="1"/>
  <c r="EV57" i="1"/>
  <c r="EQ58" i="1"/>
  <c r="EU58" i="1"/>
  <c r="EP60" i="1"/>
  <c r="ET60" i="1"/>
  <c r="EX60" i="1"/>
  <c r="ES61" i="1"/>
  <c r="EW61" i="1"/>
  <c r="ER62" i="1"/>
  <c r="EV62" i="1"/>
  <c r="EQ64" i="1"/>
  <c r="EU64" i="1"/>
  <c r="EP65" i="1"/>
  <c r="ET65" i="1"/>
  <c r="EX65" i="1"/>
  <c r="ES66" i="1"/>
  <c r="EW66" i="1"/>
  <c r="ER68" i="1"/>
  <c r="EV68" i="1"/>
  <c r="EQ69" i="1"/>
  <c r="EU69" i="1"/>
  <c r="EP75" i="1"/>
  <c r="ET75" i="1"/>
  <c r="EX75" i="1"/>
  <c r="EQ133" i="1"/>
  <c r="EU133" i="1"/>
  <c r="ES141" i="1"/>
  <c r="EW141" i="1"/>
  <c r="EQ157" i="1"/>
  <c r="EU157" i="1"/>
  <c r="ES165" i="1"/>
  <c r="EW165" i="1"/>
  <c r="EQ180" i="1"/>
  <c r="EU180" i="1"/>
  <c r="EP181" i="1"/>
  <c r="ET181" i="1"/>
  <c r="EX181" i="1"/>
  <c r="ES182" i="1"/>
  <c r="EW182" i="1"/>
  <c r="ER185" i="1"/>
  <c r="EV185" i="1"/>
  <c r="EQ186" i="1"/>
  <c r="EU186" i="1"/>
  <c r="EP187" i="1"/>
  <c r="ET187" i="1"/>
  <c r="EX187" i="1"/>
  <c r="EO213" i="1"/>
  <c r="EO221" i="1"/>
  <c r="EO125" i="1"/>
  <c r="EO116" i="1"/>
  <c r="EO93" i="1"/>
  <c r="EO229" i="1"/>
  <c r="EO220" i="1"/>
  <c r="EO124" i="1"/>
  <c r="EO115" i="1"/>
  <c r="EO92" i="1"/>
  <c r="EO228" i="1"/>
  <c r="EO212" i="1"/>
  <c r="EO118" i="1"/>
  <c r="EO95" i="1"/>
  <c r="EO214" i="1"/>
  <c r="EO222" i="1"/>
  <c r="EO126" i="1"/>
  <c r="EO117" i="1"/>
  <c r="EO94" i="1"/>
  <c r="EO230" i="1"/>
  <c r="EO58" i="1"/>
  <c r="EO64" i="1"/>
  <c r="EO69" i="1"/>
  <c r="EO133" i="1"/>
  <c r="EO145" i="1"/>
  <c r="EO150" i="1"/>
  <c r="EO157" i="1"/>
  <c r="EO169" i="1"/>
  <c r="EO174" i="1"/>
  <c r="EO180" i="1"/>
  <c r="EO186" i="1"/>
  <c r="EO192" i="1"/>
  <c r="EO200" i="1"/>
  <c r="EO206" i="1"/>
  <c r="EO219" i="1"/>
  <c r="EO226" i="1"/>
  <c r="EO57" i="1"/>
  <c r="EO62" i="1"/>
  <c r="EO68" i="1"/>
  <c r="EO144" i="1"/>
  <c r="EO149" i="1"/>
  <c r="EO173" i="1"/>
  <c r="EO178" i="1"/>
  <c r="EO197" i="1"/>
  <c r="EO218" i="1"/>
  <c r="EO56" i="1"/>
  <c r="EO61" i="1"/>
  <c r="EO66" i="1"/>
  <c r="EO141" i="1"/>
  <c r="EO148" i="1"/>
  <c r="EO153" i="1"/>
  <c r="EO165" i="1"/>
  <c r="EO177" i="1"/>
  <c r="EO182" i="1"/>
  <c r="EO202" i="1"/>
  <c r="EO60" i="1"/>
  <c r="EO65" i="1"/>
  <c r="EO75" i="1"/>
  <c r="EO181" i="1"/>
  <c r="EO187" i="1"/>
  <c r="EM220" i="1"/>
  <c r="EM124" i="1"/>
  <c r="EM115" i="1"/>
  <c r="EM92" i="1"/>
  <c r="EM228" i="1"/>
  <c r="EM212" i="1"/>
  <c r="EM118" i="1"/>
  <c r="EM95" i="1"/>
  <c r="EM214" i="1"/>
  <c r="EM222" i="1"/>
  <c r="EM126" i="1"/>
  <c r="EM117" i="1"/>
  <c r="EM94" i="1"/>
  <c r="EM230" i="1"/>
  <c r="EM213" i="1"/>
  <c r="EM221" i="1"/>
  <c r="EM125" i="1"/>
  <c r="EM116" i="1"/>
  <c r="EM93" i="1"/>
  <c r="EM229" i="1"/>
  <c r="EM58" i="1"/>
  <c r="EM64" i="1"/>
  <c r="EM69" i="1"/>
  <c r="EM133" i="1"/>
  <c r="EM145" i="1"/>
  <c r="EM150" i="1"/>
  <c r="EM157" i="1"/>
  <c r="EM169" i="1"/>
  <c r="EM174" i="1"/>
  <c r="EM180" i="1"/>
  <c r="EM186" i="1"/>
  <c r="EM192" i="1"/>
  <c r="EM200" i="1"/>
  <c r="EM206" i="1"/>
  <c r="EM219" i="1"/>
  <c r="EM226" i="1"/>
  <c r="EM57" i="1"/>
  <c r="EM62" i="1"/>
  <c r="EM68" i="1"/>
  <c r="EM144" i="1"/>
  <c r="EM149" i="1"/>
  <c r="EM154" i="1"/>
  <c r="EM168" i="1"/>
  <c r="EM173" i="1"/>
  <c r="EM178" i="1"/>
  <c r="EM185" i="1"/>
  <c r="EM191" i="1"/>
  <c r="EM197" i="1"/>
  <c r="EM205" i="1"/>
  <c r="EM211" i="1"/>
  <c r="EM218" i="1"/>
  <c r="EM56" i="1"/>
  <c r="EM61" i="1"/>
  <c r="EM66" i="1"/>
  <c r="EM141" i="1"/>
  <c r="EM148" i="1"/>
  <c r="EM153" i="1"/>
  <c r="EM165" i="1"/>
  <c r="EM172" i="1"/>
  <c r="EM177" i="1"/>
  <c r="EM182" i="1"/>
  <c r="EM190" i="1"/>
  <c r="EM196" i="1"/>
  <c r="EM202" i="1"/>
  <c r="EM60" i="1"/>
  <c r="EM65" i="1"/>
  <c r="EM75" i="1"/>
  <c r="EM181" i="1"/>
  <c r="EM187" i="1"/>
  <c r="EJ165" i="1"/>
  <c r="EI202" i="1"/>
  <c r="EI182" i="1"/>
  <c r="EI66" i="1"/>
  <c r="EI88" i="1" s="1"/>
  <c r="EI186" i="1"/>
  <c r="EI219" i="1"/>
  <c r="EI211" i="1"/>
  <c r="EI196" i="1"/>
  <c r="EI177" i="1"/>
  <c r="EI173" i="1"/>
  <c r="EI80" i="1"/>
  <c r="EI103" i="1"/>
  <c r="EI146" i="1"/>
  <c r="EI154" i="1"/>
  <c r="EI150" i="1"/>
  <c r="EG145" i="1"/>
  <c r="EF211" i="1"/>
  <c r="EF91" i="1"/>
  <c r="EF125" i="1"/>
  <c r="EF170" i="1"/>
  <c r="EF173" i="1"/>
  <c r="EE186" i="1"/>
  <c r="EE170" i="1"/>
  <c r="ED191" i="1"/>
  <c r="EB98" i="1"/>
  <c r="EA210" i="1"/>
  <c r="EA218" i="1"/>
  <c r="EA68" i="1"/>
  <c r="EA113" i="1" s="1"/>
  <c r="DY191" i="1"/>
  <c r="DY177" i="1"/>
  <c r="DX170" i="1"/>
  <c r="DU126" i="1"/>
  <c r="DU197" i="1"/>
  <c r="DU230" i="1"/>
  <c r="DU214" i="1"/>
  <c r="DU222" i="1"/>
  <c r="DU117" i="1"/>
  <c r="DU192" i="1"/>
  <c r="DU206" i="1"/>
  <c r="DU65" i="1"/>
  <c r="DU181" i="1"/>
  <c r="DU226" i="1"/>
  <c r="DU68" i="1"/>
  <c r="DU90" i="1" s="1"/>
  <c r="DU202" i="1"/>
  <c r="DU62" i="1"/>
  <c r="DU107" i="1" s="1"/>
  <c r="DU172" i="1"/>
  <c r="DU150" i="1"/>
  <c r="DU146" i="1"/>
  <c r="DU148" i="1"/>
  <c r="DU144" i="1"/>
  <c r="DT190" i="1"/>
  <c r="DL95" i="1"/>
  <c r="DJ227" i="1"/>
  <c r="DJ219" i="1"/>
  <c r="DJ211" i="1"/>
  <c r="DJ114" i="1"/>
  <c r="DJ165" i="1"/>
  <c r="DJ56" i="1"/>
  <c r="DJ101" i="1" s="1"/>
  <c r="DJ148" i="1"/>
  <c r="DF213" i="1"/>
  <c r="DF68" i="1"/>
  <c r="DF113" i="1" s="1"/>
  <c r="DF65" i="1"/>
  <c r="DF125" i="1"/>
  <c r="DF181" i="1"/>
  <c r="DF226" i="1"/>
  <c r="DF218" i="1"/>
  <c r="DF88" i="1"/>
  <c r="DF197" i="1"/>
  <c r="DF62" i="1"/>
  <c r="DF84" i="1" s="1"/>
  <c r="DF178" i="1"/>
  <c r="DF57" i="1"/>
  <c r="DF79" i="1" s="1"/>
  <c r="DF141" i="1"/>
  <c r="DF133" i="1"/>
  <c r="DD186" i="1"/>
  <c r="DD172" i="1"/>
  <c r="DC118" i="1"/>
  <c r="DC181" i="1"/>
  <c r="DC185" i="1"/>
  <c r="DC91" i="1"/>
  <c r="DC197" i="1"/>
  <c r="DC195" i="1"/>
  <c r="DC190" i="1"/>
  <c r="DC205" i="1"/>
  <c r="DC58" i="1"/>
  <c r="DC103" i="1" s="1"/>
  <c r="DC137" i="1"/>
  <c r="DC133" i="1"/>
  <c r="DB144" i="1"/>
  <c r="CZ176" i="1"/>
  <c r="CZ141" i="1"/>
  <c r="CX190" i="1"/>
  <c r="CW207" i="1"/>
  <c r="CW182" i="1"/>
  <c r="CS118" i="1"/>
  <c r="CS192" i="1"/>
  <c r="CS228" i="1"/>
  <c r="CS115" i="1"/>
  <c r="CS220" i="1"/>
  <c r="CS92" i="1"/>
  <c r="CS197" i="1"/>
  <c r="CS187" i="1"/>
  <c r="CS182" i="1"/>
  <c r="CS62" i="1"/>
  <c r="CS84" i="1" s="1"/>
  <c r="CS178" i="1"/>
  <c r="CS170" i="1"/>
  <c r="CS165" i="1"/>
  <c r="CS161" i="1"/>
  <c r="CS61" i="1"/>
  <c r="CS168" i="1"/>
  <c r="CS141" i="1"/>
  <c r="CR227" i="1"/>
  <c r="CR165" i="1"/>
  <c r="CQ157" i="1"/>
  <c r="CP181" i="1"/>
  <c r="CN170" i="1"/>
  <c r="CN133" i="1"/>
  <c r="CN137" i="1"/>
  <c r="CN149" i="1"/>
  <c r="CN145" i="1"/>
  <c r="CL195" i="1"/>
  <c r="CG174" i="1"/>
  <c r="CF137" i="1"/>
  <c r="CE141" i="1"/>
  <c r="CA181" i="1"/>
  <c r="BV201" i="1"/>
  <c r="BU152" i="1"/>
  <c r="BS170" i="1"/>
  <c r="BP210" i="1"/>
  <c r="BQ201" i="1"/>
  <c r="BR181" i="1"/>
  <c r="BR186" i="1"/>
  <c r="BN172" i="1"/>
  <c r="BM201" i="1"/>
  <c r="BL173" i="1"/>
  <c r="BL133" i="1"/>
  <c r="BK191" i="1"/>
  <c r="BG137" i="1"/>
  <c r="BE92" i="1"/>
  <c r="BE220" i="1"/>
  <c r="BE124" i="1"/>
  <c r="BE228" i="1"/>
  <c r="BE141" i="1"/>
  <c r="BC174" i="1"/>
  <c r="BC170" i="1"/>
  <c r="BB168" i="1"/>
  <c r="BA178" i="1"/>
  <c r="BA165" i="1"/>
  <c r="BA157" i="1"/>
  <c r="AZ196" i="1"/>
  <c r="AX58" i="1"/>
  <c r="AX80" i="1" s="1"/>
  <c r="AX146" i="1"/>
  <c r="AV174" i="1"/>
  <c r="AT200" i="1"/>
  <c r="AT207" i="1"/>
  <c r="AT137" i="1"/>
  <c r="AR210" i="1"/>
  <c r="AR206" i="1"/>
  <c r="AR196" i="1"/>
  <c r="AR190" i="1"/>
  <c r="AR170" i="1"/>
  <c r="AR145" i="1"/>
  <c r="AR153" i="1"/>
  <c r="AR137" i="1"/>
  <c r="AQ178" i="1"/>
  <c r="AP191" i="1"/>
  <c r="AO210" i="1"/>
  <c r="AN68" i="1"/>
  <c r="AN90" i="1" s="1"/>
  <c r="AN207" i="1"/>
  <c r="AN161" i="1"/>
  <c r="AN157" i="1"/>
  <c r="AN152" i="1"/>
  <c r="AN144" i="1"/>
  <c r="AM144" i="1"/>
  <c r="AM149" i="1"/>
  <c r="AM61" i="1"/>
  <c r="AM106" i="1" s="1"/>
  <c r="AM133" i="1"/>
  <c r="AM141" i="1"/>
  <c r="AM157" i="1"/>
  <c r="AM173" i="1"/>
  <c r="AM68" i="1"/>
  <c r="AL201" i="1"/>
  <c r="AL65" i="1"/>
  <c r="AL141" i="1"/>
  <c r="AL133" i="1"/>
  <c r="AL145" i="1"/>
  <c r="AL153" i="1"/>
  <c r="AL149" i="1"/>
  <c r="AK144" i="1"/>
  <c r="AJ190" i="1"/>
  <c r="AJ137" i="1"/>
  <c r="AI174" i="1"/>
  <c r="AF176" i="1"/>
  <c r="AF145" i="1"/>
  <c r="AD181" i="1"/>
  <c r="AD191" i="1"/>
  <c r="AD201" i="1"/>
  <c r="AD180" i="1"/>
  <c r="AD165" i="1"/>
  <c r="AC206" i="1"/>
  <c r="AC201" i="1"/>
  <c r="AC173" i="1"/>
  <c r="AC60" i="1"/>
  <c r="AC82" i="1" s="1"/>
  <c r="AC141" i="1"/>
  <c r="AC152" i="1"/>
  <c r="AB219" i="1"/>
  <c r="Z149" i="1"/>
  <c r="Y170" i="1"/>
  <c r="Y178" i="1"/>
  <c r="U176" i="1"/>
  <c r="Q144" i="1"/>
  <c r="N219" i="1"/>
  <c r="N60" i="1"/>
  <c r="N82" i="1" s="1"/>
  <c r="M174" i="1"/>
  <c r="K69" i="1"/>
  <c r="K91" i="1" s="1"/>
  <c r="J152" i="1"/>
  <c r="I219" i="1"/>
  <c r="G150" i="1"/>
  <c r="G58" i="1"/>
  <c r="G103" i="1" s="1"/>
  <c r="F186" i="1"/>
  <c r="F181" i="1"/>
  <c r="F201" i="1"/>
  <c r="C210" i="1"/>
  <c r="C105" i="1"/>
  <c r="B191" i="1"/>
  <c r="B201" i="1"/>
  <c r="G178" i="1"/>
  <c r="B57" i="1"/>
  <c r="B79" i="1" s="1"/>
  <c r="G219" i="1"/>
  <c r="D165" i="1"/>
  <c r="H61" i="1"/>
  <c r="I68" i="1"/>
  <c r="H64" i="1"/>
  <c r="H86" i="1" s="1"/>
  <c r="H173" i="1"/>
  <c r="H157" i="1"/>
  <c r="D146" i="1"/>
  <c r="K187" i="1"/>
  <c r="G182" i="1"/>
  <c r="I180" i="1"/>
  <c r="K174" i="1"/>
  <c r="I176" i="1"/>
  <c r="E190" i="1"/>
  <c r="G227" i="1"/>
  <c r="H219" i="1"/>
  <c r="B218" i="1"/>
  <c r="H169" i="1"/>
  <c r="G154" i="1"/>
  <c r="E226" i="1"/>
  <c r="I165" i="1"/>
  <c r="K197" i="1"/>
  <c r="C197" i="1"/>
  <c r="I185" i="1"/>
  <c r="H178" i="1"/>
  <c r="D195" i="1"/>
  <c r="H205" i="1"/>
  <c r="E64" i="1"/>
  <c r="K137" i="1"/>
  <c r="H177" i="1"/>
  <c r="I61" i="1"/>
  <c r="I83" i="1" s="1"/>
  <c r="F226" i="1"/>
  <c r="J210" i="1"/>
  <c r="D64" i="1"/>
  <c r="D86" i="1" s="1"/>
  <c r="H200" i="1"/>
  <c r="D173" i="1"/>
  <c r="D157" i="1"/>
  <c r="G149" i="1"/>
  <c r="G133" i="1"/>
  <c r="C196" i="1"/>
  <c r="C146" i="1"/>
  <c r="C58" i="1"/>
  <c r="C80" i="1" s="1"/>
  <c r="H176" i="1"/>
  <c r="G192" i="1"/>
  <c r="G187" i="1"/>
  <c r="G207" i="1"/>
  <c r="G66" i="1"/>
  <c r="F137" i="1"/>
  <c r="D56" i="1"/>
  <c r="D144" i="1"/>
  <c r="G191" i="1"/>
  <c r="C174" i="1"/>
  <c r="H165" i="1"/>
  <c r="K202" i="1"/>
  <c r="D205" i="1"/>
  <c r="D169" i="1"/>
  <c r="K207" i="1"/>
  <c r="I226" i="1"/>
  <c r="E165" i="1"/>
  <c r="E176" i="1"/>
  <c r="D62" i="1"/>
  <c r="G145" i="1"/>
  <c r="C186" i="1"/>
  <c r="G137" i="1"/>
  <c r="K154" i="1"/>
  <c r="E185" i="1"/>
  <c r="D69" i="1"/>
  <c r="D114" i="1" s="1"/>
  <c r="H185" i="1"/>
  <c r="C227" i="1"/>
  <c r="E205" i="1"/>
  <c r="H152" i="1"/>
  <c r="H154" i="1"/>
  <c r="K153" i="1"/>
  <c r="E177" i="1"/>
  <c r="F68" i="1"/>
  <c r="F90" i="1" s="1"/>
  <c r="E68" i="1"/>
  <c r="E90" i="1" s="1"/>
  <c r="C201" i="1"/>
  <c r="G65" i="1"/>
  <c r="G110" i="1" s="1"/>
  <c r="D200" i="1"/>
  <c r="H190" i="1"/>
  <c r="I172" i="1"/>
  <c r="C149" i="1"/>
  <c r="K196" i="1"/>
  <c r="K58" i="1"/>
  <c r="K80" i="1" s="1"/>
  <c r="D58" i="1"/>
  <c r="D80" i="1" s="1"/>
  <c r="H172" i="1"/>
  <c r="K182" i="1"/>
  <c r="C182" i="1"/>
  <c r="C66" i="1"/>
  <c r="C88" i="1" s="1"/>
  <c r="P149" i="1"/>
  <c r="N178" i="1"/>
  <c r="O201" i="1"/>
  <c r="T182" i="1"/>
  <c r="O148" i="1"/>
  <c r="U219" i="1"/>
  <c r="N98" i="1"/>
  <c r="M227" i="1"/>
  <c r="T154" i="1"/>
  <c r="N174" i="1"/>
  <c r="R170" i="1"/>
  <c r="O195" i="1"/>
  <c r="R174" i="1"/>
  <c r="P206" i="1"/>
  <c r="O200" i="1"/>
  <c r="S64" i="1"/>
  <c r="S109" i="1" s="1"/>
  <c r="P196" i="1"/>
  <c r="S186" i="1"/>
  <c r="P192" i="1"/>
  <c r="P187" i="1"/>
  <c r="V174" i="1"/>
  <c r="P113" i="1"/>
  <c r="N168" i="1"/>
  <c r="P197" i="1"/>
  <c r="T187" i="1"/>
  <c r="N226" i="1"/>
  <c r="O185" i="1"/>
  <c r="O64" i="1"/>
  <c r="O191" i="1"/>
  <c r="S181" i="1"/>
  <c r="V170" i="1"/>
  <c r="U227" i="1"/>
  <c r="P191" i="1"/>
  <c r="S170" i="1"/>
  <c r="V178" i="1"/>
  <c r="N170" i="1"/>
  <c r="T202" i="1"/>
  <c r="O165" i="1"/>
  <c r="M149" i="1"/>
  <c r="O177" i="1"/>
  <c r="U109" i="1"/>
  <c r="V68" i="1"/>
  <c r="V113" i="1" s="1"/>
  <c r="S196" i="1"/>
  <c r="P182" i="1"/>
  <c r="AF109" i="1"/>
  <c r="AF86" i="1"/>
  <c r="X191" i="1"/>
  <c r="AE176" i="1"/>
  <c r="AA168" i="1"/>
  <c r="AC202" i="1"/>
  <c r="AB64" i="1"/>
  <c r="AB86" i="1" s="1"/>
  <c r="AE133" i="1"/>
  <c r="AC187" i="1"/>
  <c r="Y66" i="1"/>
  <c r="Y88" i="1" s="1"/>
  <c r="Y202" i="1"/>
  <c r="AC62" i="1"/>
  <c r="AB181" i="1"/>
  <c r="AF186" i="1"/>
  <c r="X133" i="1"/>
  <c r="AF172" i="1"/>
  <c r="AG197" i="1"/>
  <c r="AG154" i="1"/>
  <c r="AA61" i="1"/>
  <c r="AC197" i="1"/>
  <c r="Y195" i="1"/>
  <c r="AB185" i="1"/>
  <c r="AF219" i="1"/>
  <c r="AB133" i="1"/>
  <c r="Z68" i="1"/>
  <c r="Z90" i="1" s="1"/>
  <c r="AD68" i="1"/>
  <c r="AG206" i="1"/>
  <c r="X200" i="1"/>
  <c r="AB200" i="1"/>
  <c r="AE177" i="1"/>
  <c r="X173" i="1"/>
  <c r="AE149" i="1"/>
  <c r="Y152" i="1"/>
  <c r="AC144" i="1"/>
  <c r="AF190" i="1"/>
  <c r="AC196" i="1"/>
  <c r="AC146" i="1"/>
  <c r="AG192" i="1"/>
  <c r="Y192" i="1"/>
  <c r="AG182" i="1"/>
  <c r="Y182" i="1"/>
  <c r="AF207" i="1"/>
  <c r="AB207" i="1"/>
  <c r="AC66" i="1"/>
  <c r="AB56" i="1"/>
  <c r="AB78" i="1" s="1"/>
  <c r="AG202" i="1"/>
  <c r="AF205" i="1"/>
  <c r="AB205" i="1"/>
  <c r="AE157" i="1"/>
  <c r="AD154" i="1"/>
  <c r="X148" i="1"/>
  <c r="AF180" i="1"/>
  <c r="AA137" i="1"/>
  <c r="AG187" i="1"/>
  <c r="Y207" i="1"/>
  <c r="Y197" i="1"/>
  <c r="AF152" i="1"/>
  <c r="AF177" i="1"/>
  <c r="AC170" i="1"/>
  <c r="AC180" i="1"/>
  <c r="X174" i="1"/>
  <c r="AE60" i="1"/>
  <c r="AF195" i="1"/>
  <c r="X141" i="1"/>
  <c r="AF196" i="1"/>
  <c r="X152" i="1"/>
  <c r="AF169" i="1"/>
  <c r="AF144" i="1"/>
  <c r="AB98" i="1"/>
  <c r="AB227" i="1"/>
  <c r="AG186" i="1"/>
  <c r="AC191" i="1"/>
  <c r="AD226" i="1"/>
  <c r="AE173" i="1"/>
  <c r="AA173" i="1"/>
  <c r="X69" i="1"/>
  <c r="X91" i="1" s="1"/>
  <c r="AC210" i="1"/>
  <c r="Y64" i="1"/>
  <c r="Y86" i="1" s="1"/>
  <c r="AB149" i="1"/>
  <c r="AE145" i="1"/>
  <c r="AE137" i="1"/>
  <c r="AB177" i="1"/>
  <c r="AD210" i="1"/>
  <c r="AC65" i="1"/>
  <c r="AG201" i="1"/>
  <c r="X190" i="1"/>
  <c r="AB180" i="1"/>
  <c r="AA177" i="1"/>
  <c r="AE169" i="1"/>
  <c r="AF157" i="1"/>
  <c r="AA141" i="1"/>
  <c r="AC64" i="1"/>
  <c r="AO109" i="1"/>
  <c r="AO86" i="1"/>
  <c r="AL101" i="1"/>
  <c r="AL78" i="1"/>
  <c r="AM109" i="1"/>
  <c r="AM86" i="1"/>
  <c r="AN88" i="1"/>
  <c r="AN111" i="1"/>
  <c r="AR88" i="1"/>
  <c r="AR111" i="1"/>
  <c r="AM191" i="1"/>
  <c r="AO148" i="1"/>
  <c r="AP80" i="1"/>
  <c r="AL60" i="1"/>
  <c r="AL105" i="1" s="1"/>
  <c r="AJ56" i="1"/>
  <c r="AO206" i="1"/>
  <c r="AM180" i="1"/>
  <c r="AR57" i="1"/>
  <c r="AL98" i="1"/>
  <c r="AO186" i="1"/>
  <c r="AL173" i="1"/>
  <c r="AP161" i="1"/>
  <c r="AR61" i="1"/>
  <c r="AR60" i="1"/>
  <c r="AL202" i="1"/>
  <c r="AQ190" i="1"/>
  <c r="AN227" i="1"/>
  <c r="AI200" i="1"/>
  <c r="AQ185" i="1"/>
  <c r="AN197" i="1"/>
  <c r="AM195" i="1"/>
  <c r="AP210" i="1"/>
  <c r="AR176" i="1"/>
  <c r="AN153" i="1"/>
  <c r="AN145" i="1"/>
  <c r="AP173" i="1"/>
  <c r="AL68" i="1"/>
  <c r="AK190" i="1"/>
  <c r="AR161" i="1"/>
  <c r="AR133" i="1"/>
  <c r="AQ152" i="1"/>
  <c r="AO180" i="1"/>
  <c r="AJ145" i="1"/>
  <c r="AP187" i="1"/>
  <c r="AR182" i="1"/>
  <c r="AN182" i="1"/>
  <c r="AP197" i="1"/>
  <c r="AO205" i="1"/>
  <c r="AM170" i="1"/>
  <c r="AQ206" i="1"/>
  <c r="AM181" i="1"/>
  <c r="AM186" i="1"/>
  <c r="AR226" i="1"/>
  <c r="AK181" i="1"/>
  <c r="AO191" i="1"/>
  <c r="AO196" i="1"/>
  <c r="AQ195" i="1"/>
  <c r="AP219" i="1"/>
  <c r="AM205" i="1"/>
  <c r="AJ173" i="1"/>
  <c r="AO144" i="1"/>
  <c r="AL61" i="1"/>
  <c r="AL83" i="1" s="1"/>
  <c r="AR157" i="1"/>
  <c r="AP176" i="1"/>
  <c r="AJ207" i="1"/>
  <c r="AJ187" i="1"/>
  <c r="AK174" i="1"/>
  <c r="AL226" i="1"/>
  <c r="AK195" i="1"/>
  <c r="AO152" i="1"/>
  <c r="AN61" i="1"/>
  <c r="AN106" i="1" s="1"/>
  <c r="AR197" i="1"/>
  <c r="AJ197" i="1"/>
  <c r="AR211" i="1"/>
  <c r="AR219" i="1"/>
  <c r="AI205" i="1"/>
  <c r="AN226" i="1"/>
  <c r="AP149" i="1"/>
  <c r="AP133" i="1"/>
  <c r="AN137" i="1"/>
  <c r="AP141" i="1"/>
  <c r="AP61" i="1"/>
  <c r="AP83" i="1" s="1"/>
  <c r="AN177" i="1"/>
  <c r="AN169" i="1"/>
  <c r="AJ161" i="1"/>
  <c r="AJ141" i="1"/>
  <c r="AQ144" i="1"/>
  <c r="AM148" i="1"/>
  <c r="AL137" i="1"/>
  <c r="AJ153" i="1"/>
  <c r="AI186" i="1"/>
  <c r="AI201" i="1"/>
  <c r="AJ192" i="1"/>
  <c r="AP182" i="1"/>
  <c r="AL182" i="1"/>
  <c r="AY88" i="1"/>
  <c r="AY111" i="1"/>
  <c r="BC88" i="1"/>
  <c r="BA229" i="1"/>
  <c r="AV56" i="1"/>
  <c r="AX61" i="1"/>
  <c r="AX83" i="1" s="1"/>
  <c r="BC202" i="1"/>
  <c r="AU226" i="1"/>
  <c r="AW145" i="1"/>
  <c r="BA206" i="1"/>
  <c r="BA133" i="1"/>
  <c r="BA141" i="1"/>
  <c r="AU192" i="1"/>
  <c r="AY182" i="1"/>
  <c r="AU207" i="1"/>
  <c r="AU66" i="1"/>
  <c r="AU88" i="1" s="1"/>
  <c r="BA93" i="1"/>
  <c r="BA125" i="1"/>
  <c r="AW148" i="1"/>
  <c r="BB191" i="1"/>
  <c r="AY180" i="1"/>
  <c r="AV226" i="1"/>
  <c r="BA168" i="1"/>
  <c r="BB153" i="1"/>
  <c r="AV148" i="1"/>
  <c r="AW60" i="1"/>
  <c r="BB206" i="1"/>
  <c r="BA57" i="1"/>
  <c r="AX133" i="1"/>
  <c r="AT181" i="1"/>
  <c r="BB201" i="1"/>
  <c r="BB186" i="1"/>
  <c r="BA191" i="1"/>
  <c r="AZ205" i="1"/>
  <c r="AX178" i="1"/>
  <c r="BC197" i="1"/>
  <c r="BC207" i="1"/>
  <c r="BC187" i="1"/>
  <c r="AV190" i="1"/>
  <c r="AT145" i="1"/>
  <c r="AT141" i="1"/>
  <c r="AZ210" i="1"/>
  <c r="AV210" i="1"/>
  <c r="AW201" i="1"/>
  <c r="BA201" i="1"/>
  <c r="AY205" i="1"/>
  <c r="AW133" i="1"/>
  <c r="AU205" i="1"/>
  <c r="AW196" i="1"/>
  <c r="AY165" i="1"/>
  <c r="BC192" i="1"/>
  <c r="AY187" i="1"/>
  <c r="AY226" i="1"/>
  <c r="BA213" i="1"/>
  <c r="AY200" i="1"/>
  <c r="AY190" i="1"/>
  <c r="BB61" i="1"/>
  <c r="AW206" i="1"/>
  <c r="BA196" i="1"/>
  <c r="AX174" i="1"/>
  <c r="AT191" i="1"/>
  <c r="AT69" i="1"/>
  <c r="AT114" i="1" s="1"/>
  <c r="AU157" i="1"/>
  <c r="BA80" i="1"/>
  <c r="AW168" i="1"/>
  <c r="AX206" i="1"/>
  <c r="AX141" i="1"/>
  <c r="AW172" i="1"/>
  <c r="AY202" i="1"/>
  <c r="AX201" i="1"/>
  <c r="BA181" i="1"/>
  <c r="AX186" i="1"/>
  <c r="AW191" i="1"/>
  <c r="BA137" i="1"/>
  <c r="AU150" i="1"/>
  <c r="BB169" i="1"/>
  <c r="AU91" i="1"/>
  <c r="AU202" i="1"/>
  <c r="BC180" i="1"/>
  <c r="BB170" i="1"/>
  <c r="AZ148" i="1"/>
  <c r="AV64" i="1"/>
  <c r="AV86" i="1" s="1"/>
  <c r="AT153" i="1"/>
  <c r="AT133" i="1"/>
  <c r="AY177" i="1"/>
  <c r="AU68" i="1"/>
  <c r="BC68" i="1"/>
  <c r="AZ226" i="1"/>
  <c r="AY68" i="1"/>
  <c r="AY90" i="1" s="1"/>
  <c r="AY195" i="1"/>
  <c r="AZ152" i="1"/>
  <c r="AZ144" i="1"/>
  <c r="AU195" i="1"/>
  <c r="BC205" i="1"/>
  <c r="AW144" i="1"/>
  <c r="AY192" i="1"/>
  <c r="AU187" i="1"/>
  <c r="BB182" i="1"/>
  <c r="AX207" i="1"/>
  <c r="BL82" i="1"/>
  <c r="BL105" i="1"/>
  <c r="BF229" i="1"/>
  <c r="BL200" i="1"/>
  <c r="BN148" i="1"/>
  <c r="BH57" i="1"/>
  <c r="BJ178" i="1"/>
  <c r="BK177" i="1"/>
  <c r="BH195" i="1"/>
  <c r="BF220" i="1"/>
  <c r="BE206" i="1"/>
  <c r="BL192" i="1"/>
  <c r="BH187" i="1"/>
  <c r="BL207" i="1"/>
  <c r="BF116" i="1"/>
  <c r="BM87" i="1"/>
  <c r="BK84" i="1"/>
  <c r="BL190" i="1"/>
  <c r="BJ62" i="1"/>
  <c r="BN219" i="1"/>
  <c r="BI206" i="1"/>
  <c r="BM196" i="1"/>
  <c r="BK172" i="1"/>
  <c r="BL141" i="1"/>
  <c r="BJ110" i="1"/>
  <c r="BH149" i="1"/>
  <c r="BH141" i="1"/>
  <c r="BI190" i="1"/>
  <c r="BL153" i="1"/>
  <c r="BF144" i="1"/>
  <c r="BJ191" i="1"/>
  <c r="BE190" i="1"/>
  <c r="BL169" i="1"/>
  <c r="BM180" i="1"/>
  <c r="BG165" i="1"/>
  <c r="BH169" i="1"/>
  <c r="BL202" i="1"/>
  <c r="BH180" i="1"/>
  <c r="BI185" i="1"/>
  <c r="BL210" i="1"/>
  <c r="BM133" i="1"/>
  <c r="BJ221" i="1"/>
  <c r="BH177" i="1"/>
  <c r="BH68" i="1"/>
  <c r="BH90" i="1" s="1"/>
  <c r="BF206" i="1"/>
  <c r="BJ206" i="1"/>
  <c r="BN206" i="1"/>
  <c r="BH185" i="1"/>
  <c r="BG173" i="1"/>
  <c r="BE153" i="1"/>
  <c r="BE137" i="1"/>
  <c r="BL205" i="1"/>
  <c r="BN196" i="1"/>
  <c r="BF228" i="1"/>
  <c r="BF115" i="1"/>
  <c r="BF152" i="1"/>
  <c r="BE146" i="1"/>
  <c r="BM206" i="1"/>
  <c r="BL182" i="1"/>
  <c r="BH207" i="1"/>
  <c r="BL66" i="1"/>
  <c r="BF221" i="1"/>
  <c r="BJ144" i="1"/>
  <c r="BE191" i="1"/>
  <c r="BH145" i="1"/>
  <c r="BL149" i="1"/>
  <c r="BF219" i="1"/>
  <c r="BJ213" i="1"/>
  <c r="BK173" i="1"/>
  <c r="BL64" i="1"/>
  <c r="BF92" i="1"/>
  <c r="BI146" i="1"/>
  <c r="BG170" i="1"/>
  <c r="BK148" i="1"/>
  <c r="BE149" i="1"/>
  <c r="BE133" i="1"/>
  <c r="BG144" i="1"/>
  <c r="BK69" i="1"/>
  <c r="BK91" i="1" s="1"/>
  <c r="BH153" i="1"/>
  <c r="BN181" i="1"/>
  <c r="BF191" i="1"/>
  <c r="BE180" i="1"/>
  <c r="BK165" i="1"/>
  <c r="BF148" i="1"/>
  <c r="BL150" i="1"/>
  <c r="BG61" i="1"/>
  <c r="BG83" i="1" s="1"/>
  <c r="BG161" i="1"/>
  <c r="BH161" i="1"/>
  <c r="BH60" i="1"/>
  <c r="BM150" i="1"/>
  <c r="BI64" i="1"/>
  <c r="BH200" i="1"/>
  <c r="BJ152" i="1"/>
  <c r="BE154" i="1"/>
  <c r="BJ93" i="1"/>
  <c r="BJ116" i="1"/>
  <c r="BE64" i="1"/>
  <c r="BE109" i="1" s="1"/>
  <c r="BH210" i="1"/>
  <c r="BM64" i="1"/>
  <c r="BH173" i="1"/>
  <c r="BF201" i="1"/>
  <c r="BJ201" i="1"/>
  <c r="BN201" i="1"/>
  <c r="BK157" i="1"/>
  <c r="BH172" i="1"/>
  <c r="BM145" i="1"/>
  <c r="BL195" i="1"/>
  <c r="BG93" i="1"/>
  <c r="BI149" i="1"/>
  <c r="BL58" i="1"/>
  <c r="BL165" i="1"/>
  <c r="BL161" i="1"/>
  <c r="BE181" i="1"/>
  <c r="BH192" i="1"/>
  <c r="BH182" i="1"/>
  <c r="BH66" i="1"/>
  <c r="BW115" i="1"/>
  <c r="BT109" i="1"/>
  <c r="BX172" i="1"/>
  <c r="BX214" i="1"/>
  <c r="BS181" i="1"/>
  <c r="BY161" i="1"/>
  <c r="BU161" i="1"/>
  <c r="BU197" i="1"/>
  <c r="BR150" i="1"/>
  <c r="BS65" i="1"/>
  <c r="BR117" i="1"/>
  <c r="BX221" i="1"/>
  <c r="BW220" i="1"/>
  <c r="BW212" i="1"/>
  <c r="BP87" i="1"/>
  <c r="BX145" i="1"/>
  <c r="BX211" i="1"/>
  <c r="BU141" i="1"/>
  <c r="BR190" i="1"/>
  <c r="BP181" i="1"/>
  <c r="BX176" i="1"/>
  <c r="BU172" i="1"/>
  <c r="BY149" i="1"/>
  <c r="BY141" i="1"/>
  <c r="BR144" i="1"/>
  <c r="BT206" i="1"/>
  <c r="BV185" i="1"/>
  <c r="BS152" i="1"/>
  <c r="BX222" i="1"/>
  <c r="BX201" i="1"/>
  <c r="BS200" i="1"/>
  <c r="BS190" i="1"/>
  <c r="BQ174" i="1"/>
  <c r="BY150" i="1"/>
  <c r="BU177" i="1"/>
  <c r="BV169" i="1"/>
  <c r="BR148" i="1"/>
  <c r="BR161" i="1"/>
  <c r="BR61" i="1"/>
  <c r="BS211" i="1"/>
  <c r="BR88" i="1"/>
  <c r="BT145" i="1"/>
  <c r="BQ141" i="1"/>
  <c r="BV61" i="1"/>
  <c r="BY177" i="1"/>
  <c r="BR68" i="1"/>
  <c r="BS206" i="1"/>
  <c r="BW206" i="1"/>
  <c r="BQ58" i="1"/>
  <c r="BQ80" i="1" s="1"/>
  <c r="BU192" i="1"/>
  <c r="BP192" i="1"/>
  <c r="BX187" i="1"/>
  <c r="BX66" i="1"/>
  <c r="BX88" i="1" s="1"/>
  <c r="BW124" i="1"/>
  <c r="BR56" i="1"/>
  <c r="BR78" i="1" s="1"/>
  <c r="BQ197" i="1"/>
  <c r="BS191" i="1"/>
  <c r="BR205" i="1"/>
  <c r="BV148" i="1"/>
  <c r="BT141" i="1"/>
  <c r="BY61" i="1"/>
  <c r="BY109" i="1"/>
  <c r="BU68" i="1"/>
  <c r="BW65" i="1"/>
  <c r="BS91" i="1"/>
  <c r="BX107" i="1"/>
  <c r="BX149" i="1"/>
  <c r="BY174" i="1"/>
  <c r="BQ226" i="1"/>
  <c r="BT172" i="1"/>
  <c r="BP60" i="1"/>
  <c r="BY153" i="1"/>
  <c r="BX196" i="1"/>
  <c r="BU168" i="1"/>
  <c r="BP133" i="1"/>
  <c r="BS106" i="1"/>
  <c r="BT186" i="1"/>
  <c r="BY214" i="1"/>
  <c r="BQ161" i="1"/>
  <c r="BX133" i="1"/>
  <c r="BU150" i="1"/>
  <c r="BU173" i="1"/>
  <c r="BV157" i="1"/>
  <c r="BY60" i="1"/>
  <c r="BY105" i="1" s="1"/>
  <c r="BT174" i="1"/>
  <c r="BW200" i="1"/>
  <c r="BP211" i="1"/>
  <c r="BR165" i="1"/>
  <c r="BQ118" i="1"/>
  <c r="BX94" i="1"/>
  <c r="BY226" i="1"/>
  <c r="BQ145" i="1"/>
  <c r="BQ137" i="1"/>
  <c r="BV177" i="1"/>
  <c r="BQ177" i="1"/>
  <c r="BR210" i="1"/>
  <c r="BS201" i="1"/>
  <c r="BW201" i="1"/>
  <c r="BX197" i="1"/>
  <c r="BW196" i="1"/>
  <c r="BY157" i="1"/>
  <c r="BX192" i="1"/>
  <c r="BQ192" i="1"/>
  <c r="BY187" i="1"/>
  <c r="BQ187" i="1"/>
  <c r="BQ207" i="1"/>
  <c r="BY66" i="1"/>
  <c r="BQ66" i="1"/>
  <c r="CD82" i="1"/>
  <c r="CD105" i="1"/>
  <c r="CG109" i="1"/>
  <c r="CG86" i="1"/>
  <c r="CB153" i="1"/>
  <c r="CC214" i="1"/>
  <c r="CD197" i="1"/>
  <c r="CC118" i="1"/>
  <c r="CC94" i="1"/>
  <c r="CJ64" i="1"/>
  <c r="CJ86" i="1" s="1"/>
  <c r="CH148" i="1"/>
  <c r="CC181" i="1"/>
  <c r="CB124" i="1"/>
  <c r="CB137" i="1"/>
  <c r="CH150" i="1"/>
  <c r="CH152" i="1"/>
  <c r="CA56" i="1"/>
  <c r="CI144" i="1"/>
  <c r="CF190" i="1"/>
  <c r="CF219" i="1"/>
  <c r="CD176" i="1"/>
  <c r="CD226" i="1"/>
  <c r="CD62" i="1"/>
  <c r="CD107" i="1" s="1"/>
  <c r="CD150" i="1"/>
  <c r="CH201" i="1"/>
  <c r="CH186" i="1"/>
  <c r="CC222" i="1"/>
  <c r="CH214" i="1"/>
  <c r="CJ165" i="1"/>
  <c r="CG214" i="1"/>
  <c r="CC195" i="1"/>
  <c r="CG185" i="1"/>
  <c r="CB190" i="1"/>
  <c r="CB64" i="1"/>
  <c r="CD230" i="1"/>
  <c r="CG126" i="1"/>
  <c r="CG219" i="1"/>
  <c r="CH226" i="1"/>
  <c r="CC180" i="1"/>
  <c r="CF133" i="1"/>
  <c r="CJ61" i="1"/>
  <c r="CJ106" i="1" s="1"/>
  <c r="CB219" i="1"/>
  <c r="CB227" i="1"/>
  <c r="CD181" i="1"/>
  <c r="CG117" i="1"/>
  <c r="CA210" i="1"/>
  <c r="CJ205" i="1"/>
  <c r="CB141" i="1"/>
  <c r="CA152" i="1"/>
  <c r="CC186" i="1"/>
  <c r="CG65" i="1"/>
  <c r="CF195" i="1"/>
  <c r="CB93" i="1"/>
  <c r="CD95" i="1"/>
  <c r="CD196" i="1"/>
  <c r="CH220" i="1"/>
  <c r="CH146" i="1"/>
  <c r="CD58" i="1"/>
  <c r="CD80" i="1" s="1"/>
  <c r="CI165" i="1"/>
  <c r="CH192" i="1"/>
  <c r="CD182" i="1"/>
  <c r="CH207" i="1"/>
  <c r="CD66" i="1"/>
  <c r="CF200" i="1"/>
  <c r="CB195" i="1"/>
  <c r="CA161" i="1"/>
  <c r="CG172" i="1"/>
  <c r="CB149" i="1"/>
  <c r="CF205" i="1"/>
  <c r="CA146" i="1"/>
  <c r="CD187" i="1"/>
  <c r="CD207" i="1"/>
  <c r="CF149" i="1"/>
  <c r="CG149" i="1"/>
  <c r="CF145" i="1"/>
  <c r="CF141" i="1"/>
  <c r="CH62" i="1"/>
  <c r="CG168" i="1"/>
  <c r="CD56" i="1"/>
  <c r="CE56" i="1"/>
  <c r="CH181" i="1"/>
  <c r="CG190" i="1"/>
  <c r="CC69" i="1"/>
  <c r="CC114" i="1" s="1"/>
  <c r="CA170" i="1"/>
  <c r="CD154" i="1"/>
  <c r="CG206" i="1"/>
  <c r="CH222" i="1"/>
  <c r="CB61" i="1"/>
  <c r="CB106" i="1" s="1"/>
  <c r="CF165" i="1"/>
  <c r="CH202" i="1"/>
  <c r="CB205" i="1"/>
  <c r="CG222" i="1"/>
  <c r="CC185" i="1"/>
  <c r="CJ173" i="1"/>
  <c r="CD94" i="1"/>
  <c r="CG205" i="1"/>
  <c r="CD186" i="1"/>
  <c r="CD68" i="1"/>
  <c r="CE68" i="1"/>
  <c r="CJ195" i="1"/>
  <c r="CJ177" i="1"/>
  <c r="CJ169" i="1"/>
  <c r="CE144" i="1"/>
  <c r="CG186" i="1"/>
  <c r="CF185" i="1"/>
  <c r="CH228" i="1"/>
  <c r="CI146" i="1"/>
  <c r="CU84" i="1"/>
  <c r="CU107" i="1"/>
  <c r="CU111" i="1"/>
  <c r="CU88" i="1"/>
  <c r="CS82" i="1"/>
  <c r="CS105" i="1"/>
  <c r="CL117" i="1"/>
  <c r="CL95" i="1"/>
  <c r="CP228" i="1"/>
  <c r="CT170" i="1"/>
  <c r="CT149" i="1"/>
  <c r="CO172" i="1"/>
  <c r="CU177" i="1"/>
  <c r="CM165" i="1"/>
  <c r="CM202" i="1"/>
  <c r="CP227" i="1"/>
  <c r="CU161" i="1"/>
  <c r="CM61" i="1"/>
  <c r="CM106" i="1" s="1"/>
  <c r="CP65" i="1"/>
  <c r="CQ177" i="1"/>
  <c r="CT219" i="1"/>
  <c r="CS205" i="1"/>
  <c r="CR146" i="1"/>
  <c r="CR58" i="1"/>
  <c r="CQ66" i="1"/>
  <c r="CN226" i="1"/>
  <c r="CL230" i="1"/>
  <c r="CM220" i="1"/>
  <c r="CQ220" i="1"/>
  <c r="CO105" i="1"/>
  <c r="CM214" i="1"/>
  <c r="CM222" i="1"/>
  <c r="CL92" i="1"/>
  <c r="CP220" i="1"/>
  <c r="CP107" i="1"/>
  <c r="CO176" i="1"/>
  <c r="CT107" i="1"/>
  <c r="CN161" i="1"/>
  <c r="CS210" i="1"/>
  <c r="CU57" i="1"/>
  <c r="CU102" i="1" s="1"/>
  <c r="CS152" i="1"/>
  <c r="CS226" i="1"/>
  <c r="CP149" i="1"/>
  <c r="CL200" i="1"/>
  <c r="CP133" i="1"/>
  <c r="CQ154" i="1"/>
  <c r="CR169" i="1"/>
  <c r="CM174" i="1"/>
  <c r="CU118" i="1"/>
  <c r="CL205" i="1"/>
  <c r="CL180" i="1"/>
  <c r="CP222" i="1"/>
  <c r="CU173" i="1"/>
  <c r="CQ169" i="1"/>
  <c r="CR218" i="1"/>
  <c r="CR90" i="1"/>
  <c r="CR126" i="1"/>
  <c r="CM197" i="1"/>
  <c r="CQ187" i="1"/>
  <c r="CU178" i="1"/>
  <c r="CQ170" i="1"/>
  <c r="CQ69" i="1"/>
  <c r="CQ114" i="1" s="1"/>
  <c r="CM68" i="1"/>
  <c r="CM113" i="1" s="1"/>
  <c r="CL65" i="1"/>
  <c r="CP206" i="1"/>
  <c r="CT205" i="1"/>
  <c r="CU61" i="1"/>
  <c r="CU106" i="1" s="1"/>
  <c r="CM177" i="1"/>
  <c r="CT178" i="1"/>
  <c r="CP64" i="1"/>
  <c r="CP201" i="1"/>
  <c r="CS176" i="1"/>
  <c r="CS172" i="1"/>
  <c r="CL133" i="1"/>
  <c r="CL141" i="1"/>
  <c r="CQ173" i="1"/>
  <c r="CT211" i="1"/>
  <c r="CP219" i="1"/>
  <c r="CS185" i="1"/>
  <c r="CT153" i="1"/>
  <c r="CP137" i="1"/>
  <c r="CN144" i="1"/>
  <c r="CO185" i="1"/>
  <c r="CS113" i="1"/>
  <c r="CL206" i="1"/>
  <c r="CP205" i="1"/>
  <c r="CN201" i="1"/>
  <c r="CU192" i="1"/>
  <c r="CQ182" i="1"/>
  <c r="CP207" i="1"/>
  <c r="CM66" i="1"/>
  <c r="CN218" i="1"/>
  <c r="CQ222" i="1"/>
  <c r="CT186" i="1"/>
  <c r="CP141" i="1"/>
  <c r="CP186" i="1"/>
  <c r="CR148" i="1"/>
  <c r="CM161" i="1"/>
  <c r="CT95" i="1"/>
  <c r="CT227" i="1"/>
  <c r="CL145" i="1"/>
  <c r="CT137" i="1"/>
  <c r="CO205" i="1"/>
  <c r="CN58" i="1"/>
  <c r="CN80" i="1" s="1"/>
  <c r="CP191" i="1"/>
  <c r="CM192" i="1"/>
  <c r="CL222" i="1"/>
  <c r="CP118" i="1"/>
  <c r="CQ126" i="1"/>
  <c r="CL212" i="1"/>
  <c r="CL84" i="1"/>
  <c r="CP185" i="1"/>
  <c r="CN165" i="1"/>
  <c r="CT196" i="1"/>
  <c r="CU133" i="1"/>
  <c r="CO148" i="1"/>
  <c r="CN152" i="1"/>
  <c r="CN157" i="1"/>
  <c r="CM145" i="1"/>
  <c r="CN150" i="1"/>
  <c r="CU227" i="1"/>
  <c r="CS218" i="1"/>
  <c r="CT191" i="1"/>
  <c r="CO190" i="1"/>
  <c r="CP126" i="1"/>
  <c r="CU165" i="1"/>
  <c r="CQ161" i="1"/>
  <c r="CU202" i="1"/>
  <c r="CQ202" i="1"/>
  <c r="CQ219" i="1"/>
  <c r="CM226" i="1"/>
  <c r="CO68" i="1"/>
  <c r="CL191" i="1"/>
  <c r="CT180" i="1"/>
  <c r="CM169" i="1"/>
  <c r="CT202" i="1"/>
  <c r="CL202" i="1"/>
  <c r="CT220" i="1"/>
  <c r="CL178" i="1"/>
  <c r="CP200" i="1"/>
  <c r="CT65" i="1"/>
  <c r="CP172" i="1"/>
  <c r="CL149" i="1"/>
  <c r="CP94" i="1"/>
  <c r="CP211" i="1"/>
  <c r="CL219" i="1"/>
  <c r="CP153" i="1"/>
  <c r="CT145" i="1"/>
  <c r="CM133" i="1"/>
  <c r="CL137" i="1"/>
  <c r="CQ65" i="1"/>
  <c r="CU65" i="1"/>
  <c r="CO111" i="1"/>
  <c r="CL181" i="1"/>
  <c r="CN146" i="1"/>
  <c r="CU58" i="1"/>
  <c r="CU80" i="1" s="1"/>
  <c r="CQ192" i="1"/>
  <c r="CT182" i="1"/>
  <c r="CM182" i="1"/>
  <c r="CN210" i="1"/>
  <c r="DD86" i="1"/>
  <c r="DD109" i="1"/>
  <c r="DB88" i="1"/>
  <c r="DB111" i="1"/>
  <c r="DD229" i="1"/>
  <c r="DF229" i="1"/>
  <c r="DE211" i="1"/>
  <c r="DE62" i="1"/>
  <c r="CY168" i="1"/>
  <c r="DB57" i="1"/>
  <c r="DD133" i="1"/>
  <c r="CX206" i="1"/>
  <c r="CX145" i="1"/>
  <c r="DF137" i="1"/>
  <c r="DC219" i="1"/>
  <c r="DD185" i="1"/>
  <c r="DF205" i="1"/>
  <c r="DF180" i="1"/>
  <c r="DB145" i="1"/>
  <c r="CX148" i="1"/>
  <c r="DA95" i="1"/>
  <c r="DC154" i="1"/>
  <c r="DC152" i="1"/>
  <c r="DB202" i="1"/>
  <c r="DF201" i="1"/>
  <c r="CX165" i="1"/>
  <c r="DF173" i="1"/>
  <c r="CX157" i="1"/>
  <c r="CZ157" i="1"/>
  <c r="CX153" i="1"/>
  <c r="DC172" i="1"/>
  <c r="DD197" i="1"/>
  <c r="CZ192" i="1"/>
  <c r="DE174" i="1"/>
  <c r="DA219" i="1"/>
  <c r="CZ196" i="1"/>
  <c r="DA68" i="1"/>
  <c r="DA90" i="1" s="1"/>
  <c r="CX133" i="1"/>
  <c r="DE118" i="1"/>
  <c r="DC178" i="1"/>
  <c r="CX186" i="1"/>
  <c r="DB181" i="1"/>
  <c r="DF186" i="1"/>
  <c r="CZ201" i="1"/>
  <c r="DE172" i="1"/>
  <c r="CZ173" i="1"/>
  <c r="CZ56" i="1"/>
  <c r="DC211" i="1"/>
  <c r="DB185" i="1"/>
  <c r="CX177" i="1"/>
  <c r="DF169" i="1"/>
  <c r="DF161" i="1"/>
  <c r="DE176" i="1"/>
  <c r="DE168" i="1"/>
  <c r="CZ149" i="1"/>
  <c r="DE148" i="1"/>
  <c r="DC146" i="1"/>
  <c r="DF192" i="1"/>
  <c r="DB187" i="1"/>
  <c r="DF182" i="1"/>
  <c r="DB182" i="1"/>
  <c r="DF207" i="1"/>
  <c r="CZ207" i="1"/>
  <c r="CW118" i="1"/>
  <c r="DD125" i="1"/>
  <c r="DD181" i="1"/>
  <c r="DB190" i="1"/>
  <c r="DE144" i="1"/>
  <c r="CW172" i="1"/>
  <c r="CZ103" i="1"/>
  <c r="DD153" i="1"/>
  <c r="CX57" i="1"/>
  <c r="DF149" i="1"/>
  <c r="CZ200" i="1"/>
  <c r="CX200" i="1"/>
  <c r="CX197" i="1"/>
  <c r="CY154" i="1"/>
  <c r="DB180" i="1"/>
  <c r="CZ185" i="1"/>
  <c r="DF191" i="1"/>
  <c r="DF165" i="1"/>
  <c r="CZ202" i="1"/>
  <c r="DB201" i="1"/>
  <c r="CZ153" i="1"/>
  <c r="CZ145" i="1"/>
  <c r="CX137" i="1"/>
  <c r="DB173" i="1"/>
  <c r="DD169" i="1"/>
  <c r="DE227" i="1"/>
  <c r="CX65" i="1"/>
  <c r="CX87" i="1" s="1"/>
  <c r="DD87" i="1"/>
  <c r="DF196" i="1"/>
  <c r="CZ180" i="1"/>
  <c r="DE218" i="1"/>
  <c r="DD201" i="1"/>
  <c r="DD177" i="1"/>
  <c r="CZ61" i="1"/>
  <c r="CZ106" i="1" s="1"/>
  <c r="CX56" i="1"/>
  <c r="DC227" i="1"/>
  <c r="CY210" i="1"/>
  <c r="CZ64" i="1"/>
  <c r="DB205" i="1"/>
  <c r="CX169" i="1"/>
  <c r="CX161" i="1"/>
  <c r="CX195" i="1"/>
  <c r="DF195" i="1"/>
  <c r="DC107" i="1"/>
  <c r="DF145" i="1"/>
  <c r="DE146" i="1"/>
  <c r="DD191" i="1"/>
  <c r="DB192" i="1"/>
  <c r="DF187" i="1"/>
  <c r="DD182" i="1"/>
  <c r="CX182" i="1"/>
  <c r="DM102" i="1"/>
  <c r="DM79" i="1"/>
  <c r="DI88" i="1"/>
  <c r="DJ144" i="1"/>
  <c r="DI153" i="1"/>
  <c r="DO144" i="1"/>
  <c r="DM145" i="1"/>
  <c r="DH157" i="1"/>
  <c r="DM149" i="1"/>
  <c r="DI133" i="1"/>
  <c r="DI141" i="1"/>
  <c r="DL186" i="1"/>
  <c r="DM168" i="1"/>
  <c r="DM192" i="1"/>
  <c r="DM66" i="1"/>
  <c r="DO107" i="1"/>
  <c r="DN117" i="1"/>
  <c r="DH221" i="1"/>
  <c r="DL206" i="1"/>
  <c r="DJ105" i="1"/>
  <c r="DH102" i="1"/>
  <c r="DK62" i="1"/>
  <c r="DN60" i="1"/>
  <c r="DM60" i="1"/>
  <c r="DP80" i="1"/>
  <c r="DQ154" i="1"/>
  <c r="DQ176" i="1"/>
  <c r="DJ150" i="1"/>
  <c r="DI157" i="1"/>
  <c r="DN185" i="1"/>
  <c r="DI60" i="1"/>
  <c r="DI197" i="1"/>
  <c r="DI211" i="1"/>
  <c r="DI206" i="1"/>
  <c r="DM157" i="1"/>
  <c r="DP161" i="1"/>
  <c r="DH161" i="1"/>
  <c r="DP118" i="1"/>
  <c r="DP202" i="1"/>
  <c r="DK221" i="1"/>
  <c r="DO68" i="1"/>
  <c r="DO113" i="1" s="1"/>
  <c r="DL177" i="1"/>
  <c r="DI177" i="1"/>
  <c r="DJ57" i="1"/>
  <c r="DJ79" i="1" s="1"/>
  <c r="DM137" i="1"/>
  <c r="DL173" i="1"/>
  <c r="DN176" i="1"/>
  <c r="DQ172" i="1"/>
  <c r="DI149" i="1"/>
  <c r="DH186" i="1"/>
  <c r="DO185" i="1"/>
  <c r="DM58" i="1"/>
  <c r="DP192" i="1"/>
  <c r="DM187" i="1"/>
  <c r="DN150" i="1"/>
  <c r="DM197" i="1"/>
  <c r="DI202" i="1"/>
  <c r="DQ153" i="1"/>
  <c r="DP169" i="1"/>
  <c r="DH169" i="1"/>
  <c r="DP211" i="1"/>
  <c r="DL227" i="1"/>
  <c r="DP173" i="1"/>
  <c r="DH165" i="1"/>
  <c r="DI207" i="1"/>
  <c r="DN214" i="1"/>
  <c r="DH116" i="1"/>
  <c r="DP107" i="1"/>
  <c r="DQ168" i="1"/>
  <c r="DN168" i="1"/>
  <c r="DM172" i="1"/>
  <c r="DK210" i="1"/>
  <c r="DI150" i="1"/>
  <c r="DM196" i="1"/>
  <c r="DI145" i="1"/>
  <c r="DQ137" i="1"/>
  <c r="DI165" i="1"/>
  <c r="DN195" i="1"/>
  <c r="DO180" i="1"/>
  <c r="DP174" i="1"/>
  <c r="DQ157" i="1"/>
  <c r="DI176" i="1"/>
  <c r="DI196" i="1"/>
  <c r="DM161" i="1"/>
  <c r="DH178" i="1"/>
  <c r="DQ65" i="1"/>
  <c r="DQ87" i="1" s="1"/>
  <c r="DQ61" i="1"/>
  <c r="DJ133" i="1"/>
  <c r="DH219" i="1"/>
  <c r="DP114" i="1"/>
  <c r="DN190" i="1"/>
  <c r="DH173" i="1"/>
  <c r="DJ176" i="1"/>
  <c r="DI172" i="1"/>
  <c r="DJ168" i="1"/>
  <c r="DQ133" i="1"/>
  <c r="DQ141" i="1"/>
  <c r="DO148" i="1"/>
  <c r="DP196" i="1"/>
  <c r="DJ180" i="1"/>
  <c r="DP201" i="1"/>
  <c r="DI58" i="1"/>
  <c r="DI80" i="1" s="1"/>
  <c r="DP66" i="1"/>
  <c r="DP88" i="1" s="1"/>
  <c r="DU91" i="1"/>
  <c r="EB113" i="1"/>
  <c r="DV219" i="1"/>
  <c r="DY174" i="1"/>
  <c r="DY180" i="1"/>
  <c r="DV230" i="1"/>
  <c r="EB226" i="1"/>
  <c r="DU174" i="1"/>
  <c r="EA202" i="1"/>
  <c r="DS210" i="1"/>
  <c r="DW65" i="1"/>
  <c r="DW207" i="1"/>
  <c r="DS222" i="1"/>
  <c r="DS126" i="1"/>
  <c r="DY116" i="1"/>
  <c r="DS90" i="1"/>
  <c r="DW161" i="1"/>
  <c r="DW165" i="1"/>
  <c r="DV176" i="1"/>
  <c r="DV62" i="1"/>
  <c r="EA145" i="1"/>
  <c r="DY148" i="1"/>
  <c r="DW94" i="1"/>
  <c r="DS177" i="1"/>
  <c r="EA150" i="1"/>
  <c r="DV190" i="1"/>
  <c r="DW150" i="1"/>
  <c r="DX201" i="1"/>
  <c r="DX191" i="1"/>
  <c r="DV195" i="1"/>
  <c r="DW202" i="1"/>
  <c r="EA197" i="1"/>
  <c r="EA187" i="1"/>
  <c r="DZ170" i="1"/>
  <c r="EA219" i="1"/>
  <c r="DT226" i="1"/>
  <c r="DT65" i="1"/>
  <c r="DY195" i="1"/>
  <c r="DX218" i="1"/>
  <c r="DW173" i="1"/>
  <c r="DV57" i="1"/>
  <c r="DT56" i="1"/>
  <c r="DS57" i="1"/>
  <c r="DS102" i="1" s="1"/>
  <c r="DU211" i="1"/>
  <c r="DZ219" i="1"/>
  <c r="DU227" i="1"/>
  <c r="DV91" i="1"/>
  <c r="DZ114" i="1"/>
  <c r="DV133" i="1"/>
  <c r="DU152" i="1"/>
  <c r="DT148" i="1"/>
  <c r="DV88" i="1"/>
  <c r="DX65" i="1"/>
  <c r="EA186" i="1"/>
  <c r="EA65" i="1"/>
  <c r="EA110" i="1" s="1"/>
  <c r="EA201" i="1"/>
  <c r="DW146" i="1"/>
  <c r="DS146" i="1"/>
  <c r="DW58" i="1"/>
  <c r="DW80" i="1" s="1"/>
  <c r="DS58" i="1"/>
  <c r="DU180" i="1"/>
  <c r="DV187" i="1"/>
  <c r="DV211" i="1"/>
  <c r="DW191" i="1"/>
  <c r="DS226" i="1"/>
  <c r="EB210" i="1"/>
  <c r="DU200" i="1"/>
  <c r="DU185" i="1"/>
  <c r="DY170" i="1"/>
  <c r="DZ153" i="1"/>
  <c r="DV161" i="1"/>
  <c r="DU178" i="1"/>
  <c r="DX210" i="1"/>
  <c r="DV137" i="1"/>
  <c r="DZ133" i="1"/>
  <c r="DW192" i="1"/>
  <c r="DW182" i="1"/>
  <c r="DW66" i="1"/>
  <c r="DS214" i="1"/>
  <c r="DW114" i="1"/>
  <c r="DZ137" i="1"/>
  <c r="DS161" i="1"/>
  <c r="DZ145" i="1"/>
  <c r="DV174" i="1"/>
  <c r="EA137" i="1"/>
  <c r="EA191" i="1"/>
  <c r="DW149" i="1"/>
  <c r="DW145" i="1"/>
  <c r="DV64" i="1"/>
  <c r="DW153" i="1"/>
  <c r="DZ168" i="1"/>
  <c r="DW197" i="1"/>
  <c r="DV192" i="1"/>
  <c r="DY210" i="1"/>
  <c r="DV197" i="1"/>
  <c r="DT196" i="1"/>
  <c r="DX196" i="1"/>
  <c r="DZ177" i="1"/>
  <c r="DS153" i="1"/>
  <c r="DV94" i="1"/>
  <c r="DU219" i="1"/>
  <c r="EA176" i="1"/>
  <c r="EA168" i="1"/>
  <c r="DZ149" i="1"/>
  <c r="DZ141" i="1"/>
  <c r="DS65" i="1"/>
  <c r="EB93" i="1"/>
  <c r="DW201" i="1"/>
  <c r="DS165" i="1"/>
  <c r="ED80" i="1"/>
  <c r="ED103" i="1"/>
  <c r="EG192" i="1"/>
  <c r="EG66" i="1"/>
  <c r="EH125" i="1"/>
  <c r="EJ93" i="1"/>
  <c r="EJ69" i="1"/>
  <c r="EH98" i="1"/>
  <c r="EF154" i="1"/>
  <c r="ED205" i="1"/>
  <c r="EE149" i="1"/>
  <c r="ED210" i="1"/>
  <c r="ED211" i="1"/>
  <c r="EI170" i="1"/>
  <c r="EJ211" i="1"/>
  <c r="EI145" i="1"/>
  <c r="EH210" i="1"/>
  <c r="EI201" i="1"/>
  <c r="EH64" i="1"/>
  <c r="EF177" i="1"/>
  <c r="EF200" i="1"/>
  <c r="EG148" i="1"/>
  <c r="EJ180" i="1"/>
  <c r="EH146" i="1"/>
  <c r="EG187" i="1"/>
  <c r="EG182" i="1"/>
  <c r="EG202" i="1"/>
  <c r="EG207" i="1"/>
  <c r="EH93" i="1"/>
  <c r="EJ116" i="1"/>
  <c r="EI191" i="1"/>
  <c r="EF75" i="1"/>
  <c r="EH82" i="1"/>
  <c r="EE137" i="1"/>
  <c r="EJ169" i="1"/>
  <c r="EG144" i="1"/>
  <c r="ED154" i="1"/>
  <c r="EF227" i="1"/>
  <c r="EF169" i="1"/>
  <c r="EI174" i="1"/>
  <c r="EI181" i="1"/>
  <c r="ED180" i="1"/>
  <c r="EJ227" i="1"/>
  <c r="EG137" i="1"/>
  <c r="EH61" i="1"/>
  <c r="EH106" i="1" s="1"/>
  <c r="ED227" i="1"/>
  <c r="EI178" i="1"/>
  <c r="EJ218" i="1"/>
  <c r="EE201" i="1"/>
  <c r="EH195" i="1"/>
  <c r="EI152" i="1"/>
  <c r="EI65" i="1"/>
  <c r="ED64" i="1"/>
  <c r="EJ191" i="1"/>
  <c r="EI137" i="1"/>
  <c r="EH133" i="1"/>
  <c r="EE181" i="1"/>
  <c r="EE176" i="1"/>
  <c r="ED202" i="1"/>
  <c r="ED182" i="1"/>
  <c r="EB180" i="1"/>
  <c r="DZ98" i="1"/>
  <c r="DV206" i="1"/>
  <c r="DV186" i="1"/>
  <c r="DV196" i="1"/>
  <c r="DV172" i="1"/>
  <c r="DQ222" i="1"/>
  <c r="DQ230" i="1"/>
  <c r="DQ192" i="1"/>
  <c r="DQ94" i="1"/>
  <c r="DQ197" i="1"/>
  <c r="DQ226" i="1"/>
  <c r="DQ207" i="1"/>
  <c r="DQ66" i="1"/>
  <c r="DQ111" i="1" s="1"/>
  <c r="DQ202" i="1"/>
  <c r="DQ187" i="1"/>
  <c r="DQ196" i="1"/>
  <c r="DQ186" i="1"/>
  <c r="DQ195" i="1"/>
  <c r="DQ146" i="1"/>
  <c r="DN186" i="1"/>
  <c r="DN75" i="1"/>
  <c r="DM180" i="1"/>
  <c r="DL144" i="1"/>
  <c r="DJ195" i="1"/>
  <c r="DI190" i="1"/>
  <c r="DD168" i="1"/>
  <c r="DD176" i="1"/>
  <c r="DC144" i="1"/>
  <c r="CZ168" i="1"/>
  <c r="CZ98" i="1"/>
  <c r="CX168" i="1"/>
  <c r="CX98" i="1"/>
  <c r="CU146" i="1"/>
  <c r="CS154" i="1"/>
  <c r="CS146" i="1"/>
  <c r="CS58" i="1"/>
  <c r="CS144" i="1"/>
  <c r="CS98" i="1"/>
  <c r="CO98" i="1"/>
  <c r="CL207" i="1"/>
  <c r="CL98" i="1"/>
  <c r="CJ190" i="1"/>
  <c r="CJ180" i="1"/>
  <c r="CI98" i="1"/>
  <c r="CG75" i="1"/>
  <c r="CD126" i="1"/>
  <c r="CD222" i="1"/>
  <c r="CD214" i="1"/>
  <c r="CD174" i="1"/>
  <c r="CD133" i="1"/>
  <c r="CD137" i="1"/>
  <c r="CD98" i="1"/>
  <c r="CB180" i="1"/>
  <c r="BY197" i="1"/>
  <c r="BV95" i="1"/>
  <c r="BV222" i="1"/>
  <c r="BV230" i="1"/>
  <c r="BV226" i="1"/>
  <c r="BV210" i="1"/>
  <c r="BV211" i="1"/>
  <c r="BV219" i="1"/>
  <c r="BV91" i="1"/>
  <c r="BV113" i="1"/>
  <c r="BV227" i="1"/>
  <c r="BV197" i="1"/>
  <c r="BV192" i="1"/>
  <c r="BV182" i="1"/>
  <c r="BV207" i="1"/>
  <c r="BV196" i="1"/>
  <c r="BV191" i="1"/>
  <c r="BV181" i="1"/>
  <c r="BV206" i="1"/>
  <c r="BV62" i="1"/>
  <c r="BV107" i="1" s="1"/>
  <c r="BV174" i="1"/>
  <c r="BV170" i="1"/>
  <c r="BV56" i="1"/>
  <c r="BV98" i="1"/>
  <c r="BK210" i="1"/>
  <c r="BK168" i="1"/>
  <c r="BK98" i="1"/>
  <c r="BH91" i="1"/>
  <c r="BF60" i="1"/>
  <c r="BF105" i="1" s="1"/>
  <c r="BE98" i="1"/>
  <c r="AX60" i="1"/>
  <c r="BB95" i="1"/>
  <c r="BB145" i="1"/>
  <c r="BB57" i="1"/>
  <c r="BB79" i="1" s="1"/>
  <c r="BB133" i="1"/>
  <c r="BA98" i="1"/>
  <c r="AZ109" i="1"/>
  <c r="AV98" i="1"/>
  <c r="AU98" i="1"/>
  <c r="AQ154" i="1"/>
  <c r="AQ146" i="1"/>
  <c r="AP190" i="1"/>
  <c r="AP195" i="1"/>
  <c r="AP144" i="1"/>
  <c r="AP148" i="1"/>
  <c r="AL178" i="1"/>
  <c r="AK192" i="1"/>
  <c r="AK187" i="1"/>
  <c r="AK182" i="1"/>
  <c r="AK66" i="1"/>
  <c r="AI154" i="1"/>
  <c r="AI146" i="1"/>
  <c r="AG226" i="1"/>
  <c r="AG185" i="1"/>
  <c r="AG180" i="1"/>
  <c r="AG205" i="1"/>
  <c r="AG178" i="1"/>
  <c r="AG176" i="1"/>
  <c r="AG58" i="1"/>
  <c r="AG80" i="1" s="1"/>
  <c r="AG148" i="1"/>
  <c r="AG144" i="1"/>
  <c r="DZ79" i="1"/>
  <c r="DZ102" i="1"/>
  <c r="EH141" i="1"/>
  <c r="EF133" i="1"/>
  <c r="EJ161" i="1"/>
  <c r="DO157" i="1"/>
  <c r="ED190" i="1"/>
  <c r="EE196" i="1"/>
  <c r="N86" i="1"/>
  <c r="N109" i="1"/>
  <c r="P161" i="1"/>
  <c r="P165" i="1"/>
  <c r="P168" i="1"/>
  <c r="S178" i="1"/>
  <c r="V148" i="1"/>
  <c r="R190" i="1"/>
  <c r="O174" i="1"/>
  <c r="V176" i="1"/>
  <c r="N172" i="1"/>
  <c r="N133" i="1"/>
  <c r="N149" i="1"/>
  <c r="N57" i="1"/>
  <c r="R153" i="1"/>
  <c r="R145" i="1"/>
  <c r="R137" i="1"/>
  <c r="N205" i="1"/>
  <c r="V137" i="1"/>
  <c r="V57" i="1"/>
  <c r="N180" i="1"/>
  <c r="P56" i="1"/>
  <c r="T144" i="1"/>
  <c r="P186" i="1"/>
  <c r="R165" i="1"/>
  <c r="T173" i="1"/>
  <c r="P157" i="1"/>
  <c r="V161" i="1"/>
  <c r="V205" i="1"/>
  <c r="V200" i="1"/>
  <c r="P227" i="1"/>
  <c r="V195" i="1"/>
  <c r="S154" i="1"/>
  <c r="R211" i="1"/>
  <c r="P153" i="1"/>
  <c r="N169" i="1"/>
  <c r="N201" i="1"/>
  <c r="P201" i="1"/>
  <c r="P65" i="1"/>
  <c r="P110" i="1" s="1"/>
  <c r="T177" i="1"/>
  <c r="V141" i="1"/>
  <c r="Q187" i="1"/>
  <c r="O187" i="1"/>
  <c r="Q182" i="1"/>
  <c r="O182" i="1"/>
  <c r="Q207" i="1"/>
  <c r="U66" i="1"/>
  <c r="U88" i="1" s="1"/>
  <c r="AB197" i="1"/>
  <c r="AB210" i="1"/>
  <c r="AB192" i="1"/>
  <c r="AB187" i="1"/>
  <c r="AB170" i="1"/>
  <c r="AB174" i="1"/>
  <c r="AB172" i="1"/>
  <c r="AB148" i="1"/>
  <c r="AA205" i="1"/>
  <c r="AA185" i="1"/>
  <c r="AA211" i="1"/>
  <c r="AA64" i="1"/>
  <c r="AA109" i="1" s="1"/>
  <c r="AA202" i="1"/>
  <c r="AA66" i="1"/>
  <c r="AA88" i="1" s="1"/>
  <c r="AA197" i="1"/>
  <c r="AA176" i="1"/>
  <c r="AA152" i="1"/>
  <c r="Z210" i="1"/>
  <c r="Z187" i="1"/>
  <c r="Z207" i="1"/>
  <c r="Z180" i="1"/>
  <c r="Z185" i="1"/>
  <c r="Z200" i="1"/>
  <c r="Z86" i="1"/>
  <c r="Z190" i="1"/>
  <c r="Z174" i="1"/>
  <c r="Z178" i="1"/>
  <c r="Z82" i="1"/>
  <c r="Z154" i="1"/>
  <c r="Z144" i="1"/>
  <c r="Z148" i="1"/>
  <c r="Y211" i="1"/>
  <c r="Y165" i="1"/>
  <c r="Y61" i="1"/>
  <c r="Y157" i="1"/>
  <c r="Y169" i="1"/>
  <c r="Y150" i="1"/>
  <c r="X219" i="1"/>
  <c r="X218" i="1"/>
  <c r="X207" i="1"/>
  <c r="X226" i="1"/>
  <c r="X68" i="1"/>
  <c r="X187" i="1"/>
  <c r="X197" i="1"/>
  <c r="X196" i="1"/>
  <c r="X186" i="1"/>
  <c r="X86" i="1"/>
  <c r="X109" i="1"/>
  <c r="X185" i="1"/>
  <c r="X180" i="1"/>
  <c r="X205" i="1"/>
  <c r="X84" i="1"/>
  <c r="X107" i="1"/>
  <c r="X178" i="1"/>
  <c r="X170" i="1"/>
  <c r="X176" i="1"/>
  <c r="X172" i="1"/>
  <c r="X137" i="1"/>
  <c r="X153" i="1"/>
  <c r="X56" i="1"/>
  <c r="X101" i="1" s="1"/>
  <c r="V219" i="1"/>
  <c r="V211" i="1"/>
  <c r="V226" i="1"/>
  <c r="V190" i="1"/>
  <c r="V185" i="1"/>
  <c r="V201" i="1"/>
  <c r="V109" i="1"/>
  <c r="V60" i="1"/>
  <c r="V82" i="1" s="1"/>
  <c r="V172" i="1"/>
  <c r="U182" i="1"/>
  <c r="U211" i="1"/>
  <c r="U226" i="1"/>
  <c r="U68" i="1"/>
  <c r="U90" i="1" s="1"/>
  <c r="U207" i="1"/>
  <c r="U197" i="1"/>
  <c r="U187" i="1"/>
  <c r="U192" i="1"/>
  <c r="FV40" i="1"/>
  <c r="U174" i="1"/>
  <c r="U178" i="1"/>
  <c r="U133" i="1"/>
  <c r="U149" i="1"/>
  <c r="U137" i="1"/>
  <c r="U148" i="1"/>
  <c r="U144" i="1"/>
  <c r="U152" i="1"/>
  <c r="T190" i="1"/>
  <c r="R65" i="1"/>
  <c r="R110" i="1" s="1"/>
  <c r="R172" i="1"/>
  <c r="R186" i="1"/>
  <c r="R191" i="1"/>
  <c r="S153" i="1"/>
  <c r="R196" i="1"/>
  <c r="S146" i="1"/>
  <c r="S58" i="1"/>
  <c r="R168" i="1"/>
  <c r="R79" i="1"/>
  <c r="R219" i="1"/>
  <c r="R180" i="1"/>
  <c r="S165" i="1"/>
  <c r="FV50" i="1"/>
  <c r="T219" i="1"/>
  <c r="T227" i="1"/>
  <c r="T201" i="1"/>
  <c r="T186" i="1"/>
  <c r="T113" i="1"/>
  <c r="T65" i="1"/>
  <c r="T196" i="1"/>
  <c r="T191" i="1"/>
  <c r="T206" i="1"/>
  <c r="T200" i="1"/>
  <c r="T61" i="1"/>
  <c r="T169" i="1"/>
  <c r="T176" i="1"/>
  <c r="T58" i="1"/>
  <c r="T103" i="1" s="1"/>
  <c r="T148" i="1"/>
  <c r="T152" i="1"/>
  <c r="S197" i="1"/>
  <c r="S206" i="1"/>
  <c r="S200" i="1"/>
  <c r="S205" i="1"/>
  <c r="S180" i="1"/>
  <c r="S195" i="1"/>
  <c r="S190" i="1"/>
  <c r="FU40" i="1"/>
  <c r="S62" i="1"/>
  <c r="S107" i="1" s="1"/>
  <c r="S177" i="1"/>
  <c r="S172" i="1"/>
  <c r="S176" i="1"/>
  <c r="S145" i="1"/>
  <c r="S137" i="1"/>
  <c r="S149" i="1"/>
  <c r="S133" i="1"/>
  <c r="S141" i="1"/>
  <c r="R226" i="1"/>
  <c r="FU50" i="1"/>
  <c r="R66" i="1"/>
  <c r="R88" i="1" s="1"/>
  <c r="R200" i="1"/>
  <c r="R64" i="1"/>
  <c r="R195" i="1"/>
  <c r="R176" i="1"/>
  <c r="R152" i="1"/>
  <c r="O107" i="1"/>
  <c r="O98" i="1"/>
  <c r="J195" i="1"/>
  <c r="H146" i="1"/>
  <c r="H58" i="1"/>
  <c r="H80" i="1" s="1"/>
  <c r="H98" i="1"/>
  <c r="F98" i="1"/>
  <c r="E219" i="1"/>
  <c r="E227" i="1"/>
  <c r="C98" i="1"/>
  <c r="J78" i="1"/>
  <c r="J101" i="1"/>
  <c r="K84" i="1"/>
  <c r="K107" i="1"/>
  <c r="K109" i="1"/>
  <c r="K86" i="1"/>
  <c r="E80" i="1"/>
  <c r="E103" i="1"/>
  <c r="K88" i="1"/>
  <c r="K111" i="1"/>
  <c r="H201" i="1"/>
  <c r="G190" i="1"/>
  <c r="K170" i="1"/>
  <c r="J172" i="1"/>
  <c r="J149" i="1"/>
  <c r="J133" i="1"/>
  <c r="E141" i="1"/>
  <c r="F145" i="1"/>
  <c r="H206" i="1"/>
  <c r="H181" i="1"/>
  <c r="C185" i="1"/>
  <c r="B149" i="1"/>
  <c r="I57" i="1"/>
  <c r="H196" i="1"/>
  <c r="D90" i="1"/>
  <c r="D152" i="1"/>
  <c r="I56" i="1"/>
  <c r="E169" i="1"/>
  <c r="G211" i="1"/>
  <c r="K178" i="1"/>
  <c r="J170" i="1"/>
  <c r="B157" i="1"/>
  <c r="H144" i="1"/>
  <c r="I157" i="1"/>
  <c r="J66" i="1"/>
  <c r="J192" i="1"/>
  <c r="J211" i="1"/>
  <c r="G210" i="1"/>
  <c r="F165" i="1"/>
  <c r="J165" i="1"/>
  <c r="C113" i="1"/>
  <c r="J227" i="1"/>
  <c r="C64" i="1"/>
  <c r="K68" i="1"/>
  <c r="G195" i="1"/>
  <c r="E153" i="1"/>
  <c r="E137" i="1"/>
  <c r="B177" i="1"/>
  <c r="F169" i="1"/>
  <c r="J173" i="1"/>
  <c r="I169" i="1"/>
  <c r="F210" i="1"/>
  <c r="C65" i="1"/>
  <c r="G201" i="1"/>
  <c r="K65" i="1"/>
  <c r="B200" i="1"/>
  <c r="F200" i="1"/>
  <c r="J200" i="1"/>
  <c r="E172" i="1"/>
  <c r="B153" i="1"/>
  <c r="J145" i="1"/>
  <c r="E152" i="1"/>
  <c r="I144" i="1"/>
  <c r="F197" i="1"/>
  <c r="FU44" i="1"/>
  <c r="FV44" i="1"/>
  <c r="J57" i="1"/>
  <c r="I146" i="1"/>
  <c r="E146" i="1"/>
  <c r="I58" i="1"/>
  <c r="E168" i="1"/>
  <c r="C170" i="1"/>
  <c r="K211" i="1"/>
  <c r="G180" i="1"/>
  <c r="F62" i="1"/>
  <c r="E161" i="1"/>
  <c r="G172" i="1"/>
  <c r="I168" i="1"/>
  <c r="F82" i="1"/>
  <c r="H102" i="1"/>
  <c r="D82" i="1"/>
  <c r="J62" i="1"/>
  <c r="C172" i="1"/>
  <c r="E133" i="1"/>
  <c r="G57" i="1"/>
  <c r="F153" i="1"/>
  <c r="D206" i="1"/>
  <c r="D181" i="1"/>
  <c r="I149" i="1"/>
  <c r="D196" i="1"/>
  <c r="B141" i="1"/>
  <c r="H227" i="1"/>
  <c r="G186" i="1"/>
  <c r="C191" i="1"/>
  <c r="K191" i="1"/>
  <c r="G170" i="1"/>
  <c r="B161" i="1"/>
  <c r="F144" i="1"/>
  <c r="D174" i="1"/>
  <c r="I161" i="1"/>
  <c r="K61" i="1"/>
  <c r="K219" i="1"/>
  <c r="C202" i="1"/>
  <c r="C187" i="1"/>
  <c r="C211" i="1"/>
  <c r="D211" i="1"/>
  <c r="D185" i="1"/>
  <c r="F195" i="1"/>
  <c r="J205" i="1"/>
  <c r="C69" i="1"/>
  <c r="E202" i="1"/>
  <c r="D154" i="1"/>
  <c r="F227" i="1"/>
  <c r="D226" i="1"/>
  <c r="C200" i="1"/>
  <c r="K210" i="1"/>
  <c r="C153" i="1"/>
  <c r="C137" i="1"/>
  <c r="B173" i="1"/>
  <c r="E61" i="1"/>
  <c r="B68" i="1"/>
  <c r="J68" i="1"/>
  <c r="C206" i="1"/>
  <c r="E65" i="1"/>
  <c r="I201" i="1"/>
  <c r="K206" i="1"/>
  <c r="B180" i="1"/>
  <c r="F180" i="1"/>
  <c r="H180" i="1"/>
  <c r="G169" i="1"/>
  <c r="K161" i="1"/>
  <c r="J176" i="1"/>
  <c r="J168" i="1"/>
  <c r="B145" i="1"/>
  <c r="C133" i="1"/>
  <c r="J137" i="1"/>
  <c r="G141" i="1"/>
  <c r="E144" i="1"/>
  <c r="G196" i="1"/>
  <c r="FU39" i="1"/>
  <c r="FV39" i="1"/>
  <c r="F141" i="1"/>
  <c r="G165" i="1"/>
  <c r="I192" i="1"/>
  <c r="E192" i="1"/>
  <c r="J187" i="1"/>
  <c r="F187" i="1"/>
  <c r="J207" i="1"/>
  <c r="F207" i="1"/>
  <c r="F66" i="1"/>
  <c r="B66" i="1"/>
  <c r="G62" i="1"/>
  <c r="F57" i="1"/>
  <c r="F79" i="1" s="1"/>
  <c r="H186" i="1"/>
  <c r="H191" i="1"/>
  <c r="B133" i="1"/>
  <c r="C178" i="1"/>
  <c r="G226" i="1"/>
  <c r="E148" i="1"/>
  <c r="C195" i="1"/>
  <c r="G64" i="1"/>
  <c r="J61" i="1"/>
  <c r="F176" i="1"/>
  <c r="F168" i="1"/>
  <c r="J197" i="1"/>
  <c r="B197" i="1"/>
  <c r="F192" i="1"/>
  <c r="B192" i="1"/>
  <c r="B187" i="1"/>
  <c r="F182" i="1"/>
  <c r="B182" i="1"/>
  <c r="B207" i="1"/>
  <c r="S106" i="1"/>
  <c r="S83" i="1"/>
  <c r="T109" i="1"/>
  <c r="T86" i="1"/>
  <c r="T82" i="1"/>
  <c r="T105" i="1"/>
  <c r="U91" i="1"/>
  <c r="U114" i="1"/>
  <c r="N83" i="1"/>
  <c r="N106" i="1"/>
  <c r="T69" i="1"/>
  <c r="P57" i="1"/>
  <c r="Q206" i="1"/>
  <c r="Q191" i="1"/>
  <c r="P205" i="1"/>
  <c r="V173" i="1"/>
  <c r="N157" i="1"/>
  <c r="T195" i="1"/>
  <c r="P137" i="1"/>
  <c r="R177" i="1"/>
  <c r="S226" i="1"/>
  <c r="N148" i="1"/>
  <c r="P178" i="1"/>
  <c r="Q153" i="1"/>
  <c r="Q141" i="1"/>
  <c r="M196" i="1"/>
  <c r="T174" i="1"/>
  <c r="U201" i="1"/>
  <c r="M137" i="1"/>
  <c r="P141" i="1"/>
  <c r="M206" i="1"/>
  <c r="U181" i="1"/>
  <c r="Q186" i="1"/>
  <c r="P190" i="1"/>
  <c r="U196" i="1"/>
  <c r="T145" i="1"/>
  <c r="T137" i="1"/>
  <c r="M105" i="1"/>
  <c r="N186" i="1"/>
  <c r="V186" i="1"/>
  <c r="N191" i="1"/>
  <c r="V191" i="1"/>
  <c r="P174" i="1"/>
  <c r="Q137" i="1"/>
  <c r="S148" i="1"/>
  <c r="P150" i="1"/>
  <c r="Q178" i="1"/>
  <c r="R169" i="1"/>
  <c r="N161" i="1"/>
  <c r="T168" i="1"/>
  <c r="M178" i="1"/>
  <c r="M170" i="1"/>
  <c r="P69" i="1"/>
  <c r="Q211" i="1"/>
  <c r="T210" i="1"/>
  <c r="T180" i="1"/>
  <c r="R148" i="1"/>
  <c r="S173" i="1"/>
  <c r="O169" i="1"/>
  <c r="R202" i="1"/>
  <c r="P200" i="1"/>
  <c r="P210" i="1"/>
  <c r="Q205" i="1"/>
  <c r="U145" i="1"/>
  <c r="R173" i="1"/>
  <c r="V61" i="1"/>
  <c r="S68" i="1"/>
  <c r="O210" i="1"/>
  <c r="R206" i="1"/>
  <c r="M200" i="1"/>
  <c r="Q200" i="1"/>
  <c r="U200" i="1"/>
  <c r="T149" i="1"/>
  <c r="R144" i="1"/>
  <c r="O197" i="1"/>
  <c r="N196" i="1"/>
  <c r="V196" i="1"/>
  <c r="P146" i="1"/>
  <c r="U58" i="1"/>
  <c r="Q58" i="1"/>
  <c r="M58" i="1"/>
  <c r="V157" i="1"/>
  <c r="V192" i="1"/>
  <c r="R192" i="1"/>
  <c r="N192" i="1"/>
  <c r="S207" i="1"/>
  <c r="N207" i="1"/>
  <c r="S66" i="1"/>
  <c r="O66" i="1"/>
  <c r="Q201" i="1"/>
  <c r="M65" i="1"/>
  <c r="T62" i="1"/>
  <c r="U186" i="1"/>
  <c r="P176" i="1"/>
  <c r="T178" i="1"/>
  <c r="V165" i="1"/>
  <c r="T172" i="1"/>
  <c r="T205" i="1"/>
  <c r="U154" i="1"/>
  <c r="M154" i="1"/>
  <c r="P64" i="1"/>
  <c r="O68" i="1"/>
  <c r="N152" i="1"/>
  <c r="V144" i="1"/>
  <c r="N177" i="1"/>
  <c r="Q133" i="1"/>
  <c r="P172" i="1"/>
  <c r="M201" i="1"/>
  <c r="O144" i="1"/>
  <c r="Q60" i="1"/>
  <c r="P133" i="1"/>
  <c r="Q181" i="1"/>
  <c r="M186" i="1"/>
  <c r="M211" i="1"/>
  <c r="P185" i="1"/>
  <c r="P170" i="1"/>
  <c r="S144" i="1"/>
  <c r="T98" i="1"/>
  <c r="N90" i="1"/>
  <c r="R161" i="1"/>
  <c r="N165" i="1"/>
  <c r="R187" i="1"/>
  <c r="Q219" i="1"/>
  <c r="P219" i="1"/>
  <c r="T185" i="1"/>
  <c r="S152" i="1"/>
  <c r="S157" i="1"/>
  <c r="O161" i="1"/>
  <c r="R197" i="1"/>
  <c r="Q154" i="1"/>
  <c r="U205" i="1"/>
  <c r="P226" i="1"/>
  <c r="Q185" i="1"/>
  <c r="U153" i="1"/>
  <c r="U141" i="1"/>
  <c r="O61" i="1"/>
  <c r="V169" i="1"/>
  <c r="S210" i="1"/>
  <c r="N65" i="1"/>
  <c r="R201" i="1"/>
  <c r="V65" i="1"/>
  <c r="M180" i="1"/>
  <c r="Q180" i="1"/>
  <c r="U180" i="1"/>
  <c r="T133" i="1"/>
  <c r="T141" i="1"/>
  <c r="V152" i="1"/>
  <c r="N144" i="1"/>
  <c r="Q149" i="1"/>
  <c r="U146" i="1"/>
  <c r="Q146" i="1"/>
  <c r="M146" i="1"/>
  <c r="S192" i="1"/>
  <c r="O192" i="1"/>
  <c r="S187" i="1"/>
  <c r="N187" i="1"/>
  <c r="R182" i="1"/>
  <c r="O207" i="1"/>
  <c r="AG101" i="1"/>
  <c r="AG78" i="1"/>
  <c r="AF105" i="1"/>
  <c r="AF82" i="1"/>
  <c r="AC114" i="1"/>
  <c r="AC91" i="1"/>
  <c r="AC113" i="1"/>
  <c r="AC90" i="1"/>
  <c r="Y90" i="1"/>
  <c r="Y113" i="1"/>
  <c r="AB178" i="1"/>
  <c r="AD161" i="1"/>
  <c r="AF165" i="1"/>
  <c r="AG62" i="1"/>
  <c r="AA180" i="1"/>
  <c r="Z206" i="1"/>
  <c r="AD196" i="1"/>
  <c r="AD186" i="1"/>
  <c r="AA190" i="1"/>
  <c r="AF62" i="1"/>
  <c r="Y149" i="1"/>
  <c r="Y141" i="1"/>
  <c r="AD60" i="1"/>
  <c r="AC56" i="1"/>
  <c r="X206" i="1"/>
  <c r="X181" i="1"/>
  <c r="AB186" i="1"/>
  <c r="AG200" i="1"/>
  <c r="AC103" i="1"/>
  <c r="AA153" i="1"/>
  <c r="AC145" i="1"/>
  <c r="AC98" i="1"/>
  <c r="AG170" i="1"/>
  <c r="AF178" i="1"/>
  <c r="AB66" i="1"/>
  <c r="AD192" i="1"/>
  <c r="Y185" i="1"/>
  <c r="AC219" i="1"/>
  <c r="AE69" i="1"/>
  <c r="AA226" i="1"/>
  <c r="Y205" i="1"/>
  <c r="AE200" i="1"/>
  <c r="AE152" i="1"/>
  <c r="Y148" i="1"/>
  <c r="Z165" i="1"/>
  <c r="Z173" i="1"/>
  <c r="AF154" i="1"/>
  <c r="X154" i="1"/>
  <c r="AA227" i="1"/>
  <c r="Y210" i="1"/>
  <c r="AE180" i="1"/>
  <c r="AG149" i="1"/>
  <c r="AB61" i="1"/>
  <c r="AG68" i="1"/>
  <c r="AG64" i="1"/>
  <c r="AB157" i="1"/>
  <c r="AE141" i="1"/>
  <c r="AG152" i="1"/>
  <c r="AC205" i="1"/>
  <c r="AD197" i="1"/>
  <c r="AE111" i="1"/>
  <c r="Y98" i="1"/>
  <c r="AD146" i="1"/>
  <c r="Z146" i="1"/>
  <c r="AF58" i="1"/>
  <c r="AB58" i="1"/>
  <c r="X58" i="1"/>
  <c r="X192" i="1"/>
  <c r="AF182" i="1"/>
  <c r="Z182" i="1"/>
  <c r="X66" i="1"/>
  <c r="Y227" i="1"/>
  <c r="AC153" i="1"/>
  <c r="AA144" i="1"/>
  <c r="X168" i="1"/>
  <c r="AC200" i="1"/>
  <c r="AF206" i="1"/>
  <c r="AF181" i="1"/>
  <c r="AB191" i="1"/>
  <c r="AB196" i="1"/>
  <c r="AC149" i="1"/>
  <c r="AB182" i="1"/>
  <c r="Z170" i="1"/>
  <c r="Y69" i="1"/>
  <c r="AC226" i="1"/>
  <c r="AE185" i="1"/>
  <c r="X165" i="1"/>
  <c r="Z157" i="1"/>
  <c r="AB154" i="1"/>
  <c r="AA219" i="1"/>
  <c r="AE68" i="1"/>
  <c r="AE64" i="1"/>
  <c r="AE103" i="1"/>
  <c r="AE153" i="1"/>
  <c r="AG145" i="1"/>
  <c r="AG133" i="1"/>
  <c r="AG137" i="1"/>
  <c r="X61" i="1"/>
  <c r="AD177" i="1"/>
  <c r="AG195" i="1"/>
  <c r="AB173" i="1"/>
  <c r="AA149" i="1"/>
  <c r="AA133" i="1"/>
  <c r="Y144" i="1"/>
  <c r="AC185" i="1"/>
  <c r="Z197" i="1"/>
  <c r="AA148" i="1"/>
  <c r="AC133" i="1"/>
  <c r="AA145" i="1"/>
  <c r="AF146" i="1"/>
  <c r="AB146" i="1"/>
  <c r="X146" i="1"/>
  <c r="AD58" i="1"/>
  <c r="Z58" i="1"/>
  <c r="AB168" i="1"/>
  <c r="AB176" i="1"/>
  <c r="Z191" i="1"/>
  <c r="X201" i="1"/>
  <c r="AD206" i="1"/>
  <c r="AF192" i="1"/>
  <c r="Z192" i="1"/>
  <c r="X182" i="1"/>
  <c r="AF66" i="1"/>
  <c r="Z66" i="1"/>
  <c r="AE226" i="1"/>
  <c r="AR109" i="1"/>
  <c r="AR86" i="1"/>
  <c r="AN109" i="1"/>
  <c r="AN86" i="1"/>
  <c r="AP90" i="1"/>
  <c r="AP113" i="1"/>
  <c r="AN91" i="1"/>
  <c r="AN114" i="1"/>
  <c r="AI101" i="1"/>
  <c r="AI78" i="1"/>
  <c r="AJ90" i="1"/>
  <c r="AJ113" i="1"/>
  <c r="AP181" i="1"/>
  <c r="AJ176" i="1"/>
  <c r="AL200" i="1"/>
  <c r="AO62" i="1"/>
  <c r="AO84" i="1" s="1"/>
  <c r="AJ180" i="1"/>
  <c r="AQ57" i="1"/>
  <c r="AK56" i="1"/>
  <c r="AN172" i="1"/>
  <c r="AR205" i="1"/>
  <c r="AN195" i="1"/>
  <c r="AR181" i="1"/>
  <c r="AL186" i="1"/>
  <c r="AJ191" i="1"/>
  <c r="AI178" i="1"/>
  <c r="AM178" i="1"/>
  <c r="AO61" i="1"/>
  <c r="AO137" i="1"/>
  <c r="AI141" i="1"/>
  <c r="AR144" i="1"/>
  <c r="AK169" i="1"/>
  <c r="AM169" i="1"/>
  <c r="AJ210" i="1"/>
  <c r="AN200" i="1"/>
  <c r="AR195" i="1"/>
  <c r="AN219" i="1"/>
  <c r="AR68" i="1"/>
  <c r="AQ169" i="1"/>
  <c r="AI165" i="1"/>
  <c r="AI173" i="1"/>
  <c r="AK154" i="1"/>
  <c r="AR227" i="1"/>
  <c r="AP226" i="1"/>
  <c r="AN180" i="1"/>
  <c r="AN103" i="1"/>
  <c r="AK149" i="1"/>
  <c r="AM177" i="1"/>
  <c r="AJ65" i="1"/>
  <c r="AN201" i="1"/>
  <c r="AP206" i="1"/>
  <c r="AR65" i="1"/>
  <c r="AP205" i="1"/>
  <c r="AO173" i="1"/>
  <c r="AP172" i="1"/>
  <c r="AM145" i="1"/>
  <c r="AL64" i="1"/>
  <c r="AK197" i="1"/>
  <c r="AL196" i="1"/>
  <c r="AO98" i="1"/>
  <c r="AO58" i="1"/>
  <c r="AK58" i="1"/>
  <c r="AO161" i="1"/>
  <c r="AQ187" i="1"/>
  <c r="AM187" i="1"/>
  <c r="AO66" i="1"/>
  <c r="AI66" i="1"/>
  <c r="AQ145" i="1"/>
  <c r="AN56" i="1"/>
  <c r="AL168" i="1"/>
  <c r="AN176" i="1"/>
  <c r="AK98" i="1"/>
  <c r="AN191" i="1"/>
  <c r="AQ174" i="1"/>
  <c r="AI170" i="1"/>
  <c r="AQ170" i="1"/>
  <c r="AO169" i="1"/>
  <c r="AI149" i="1"/>
  <c r="AI133" i="1"/>
  <c r="AP152" i="1"/>
  <c r="AR148" i="1"/>
  <c r="AI98" i="1"/>
  <c r="AP211" i="1"/>
  <c r="AM161" i="1"/>
  <c r="AP60" i="1"/>
  <c r="AK170" i="1"/>
  <c r="AP200" i="1"/>
  <c r="AL69" i="1"/>
  <c r="AR152" i="1"/>
  <c r="AQ161" i="1"/>
  <c r="AI157" i="1"/>
  <c r="AO154" i="1"/>
  <c r="AJ211" i="1"/>
  <c r="AJ219" i="1"/>
  <c r="AJ227" i="1"/>
  <c r="AN210" i="1"/>
  <c r="AJ200" i="1"/>
  <c r="AK153" i="1"/>
  <c r="AK141" i="1"/>
  <c r="AK61" i="1"/>
  <c r="AJ201" i="1"/>
  <c r="AL206" i="1"/>
  <c r="AN65" i="1"/>
  <c r="AR201" i="1"/>
  <c r="AP185" i="1"/>
  <c r="AM153" i="1"/>
  <c r="AM137" i="1"/>
  <c r="AO197" i="1"/>
  <c r="AP196" i="1"/>
  <c r="AQ58" i="1"/>
  <c r="AM58" i="1"/>
  <c r="AI58" i="1"/>
  <c r="AO187" i="1"/>
  <c r="AI187" i="1"/>
  <c r="AK207" i="1"/>
  <c r="AQ66" i="1"/>
  <c r="AM66" i="1"/>
  <c r="AY86" i="1"/>
  <c r="AY109" i="1"/>
  <c r="AU86" i="1"/>
  <c r="AU109" i="1"/>
  <c r="AU80" i="1"/>
  <c r="AU103" i="1"/>
  <c r="BC80" i="1"/>
  <c r="BC103" i="1"/>
  <c r="AZ79" i="1"/>
  <c r="AZ102" i="1"/>
  <c r="BA107" i="1"/>
  <c r="BA84" i="1"/>
  <c r="BB86" i="1"/>
  <c r="BB109" i="1"/>
  <c r="AT86" i="1"/>
  <c r="AT109" i="1"/>
  <c r="AW152" i="1"/>
  <c r="BB185" i="1"/>
  <c r="BB177" i="1"/>
  <c r="AT157" i="1"/>
  <c r="AV145" i="1"/>
  <c r="AX180" i="1"/>
  <c r="BB197" i="1"/>
  <c r="BB116" i="1"/>
  <c r="AT187" i="1"/>
  <c r="BC92" i="1"/>
  <c r="AY116" i="1"/>
  <c r="AT176" i="1"/>
  <c r="BB172" i="1"/>
  <c r="AU200" i="1"/>
  <c r="AT211" i="1"/>
  <c r="AT62" i="1"/>
  <c r="BA170" i="1"/>
  <c r="AX176" i="1"/>
  <c r="BC60" i="1"/>
  <c r="AZ141" i="1"/>
  <c r="AX56" i="1"/>
  <c r="BC79" i="1"/>
  <c r="AY98" i="1"/>
  <c r="BA145" i="1"/>
  <c r="BA153" i="1"/>
  <c r="AY169" i="1"/>
  <c r="AY157" i="1"/>
  <c r="BC176" i="1"/>
  <c r="AV141" i="1"/>
  <c r="AT165" i="1"/>
  <c r="AX169" i="1"/>
  <c r="AU169" i="1"/>
  <c r="BB152" i="1"/>
  <c r="BC154" i="1"/>
  <c r="AU154" i="1"/>
  <c r="BA174" i="1"/>
  <c r="BC61" i="1"/>
  <c r="AT66" i="1"/>
  <c r="BA187" i="1"/>
  <c r="AT174" i="1"/>
  <c r="AT170" i="1"/>
  <c r="AW69" i="1"/>
  <c r="BB226" i="1"/>
  <c r="AX211" i="1"/>
  <c r="BA68" i="1"/>
  <c r="AX152" i="1"/>
  <c r="AW197" i="1"/>
  <c r="AZ154" i="1"/>
  <c r="BC118" i="1"/>
  <c r="BA211" i="1"/>
  <c r="BA227" i="1"/>
  <c r="AX68" i="1"/>
  <c r="AW68" i="1"/>
  <c r="AT177" i="1"/>
  <c r="BC116" i="1"/>
  <c r="AU206" i="1"/>
  <c r="BC206" i="1"/>
  <c r="AT190" i="1"/>
  <c r="AY185" i="1"/>
  <c r="BB190" i="1"/>
  <c r="AX173" i="1"/>
  <c r="AV137" i="1"/>
  <c r="AW141" i="1"/>
  <c r="AU185" i="1"/>
  <c r="AX190" i="1"/>
  <c r="BC185" i="1"/>
  <c r="BB125" i="1"/>
  <c r="AY196" i="1"/>
  <c r="AY212" i="1"/>
  <c r="BB144" i="1"/>
  <c r="BC146" i="1"/>
  <c r="AY146" i="1"/>
  <c r="AU146" i="1"/>
  <c r="AY58" i="1"/>
  <c r="AZ191" i="1"/>
  <c r="AZ181" i="1"/>
  <c r="AV201" i="1"/>
  <c r="BB192" i="1"/>
  <c r="AX192" i="1"/>
  <c r="AX66" i="1"/>
  <c r="AT227" i="1"/>
  <c r="AT168" i="1"/>
  <c r="AX98" i="1"/>
  <c r="AX172" i="1"/>
  <c r="AZ153" i="1"/>
  <c r="AZ133" i="1"/>
  <c r="AT195" i="1"/>
  <c r="AV133" i="1"/>
  <c r="AX177" i="1"/>
  <c r="BB161" i="1"/>
  <c r="AW178" i="1"/>
  <c r="BA152" i="1"/>
  <c r="BA219" i="1"/>
  <c r="AT61" i="1"/>
  <c r="AU65" i="1"/>
  <c r="AY201" i="1"/>
  <c r="BC65" i="1"/>
  <c r="AT180" i="1"/>
  <c r="BB180" i="1"/>
  <c r="BB173" i="1"/>
  <c r="AV153" i="1"/>
  <c r="AT197" i="1"/>
  <c r="BB229" i="1"/>
  <c r="BB176" i="1"/>
  <c r="AU181" i="1"/>
  <c r="AX187" i="1"/>
  <c r="BB66" i="1"/>
  <c r="BC124" i="1"/>
  <c r="BC169" i="1"/>
  <c r="AT172" i="1"/>
  <c r="AU190" i="1"/>
  <c r="BB69" i="1"/>
  <c r="BB91" i="1" s="1"/>
  <c r="BC181" i="1"/>
  <c r="AY191" i="1"/>
  <c r="BC172" i="1"/>
  <c r="AZ137" i="1"/>
  <c r="AU60" i="1"/>
  <c r="AV149" i="1"/>
  <c r="AU176" i="1"/>
  <c r="AW219" i="1"/>
  <c r="BA226" i="1"/>
  <c r="AT161" i="1"/>
  <c r="AX165" i="1"/>
  <c r="AU165" i="1"/>
  <c r="BA144" i="1"/>
  <c r="BB211" i="1"/>
  <c r="BB178" i="1"/>
  <c r="AW174" i="1"/>
  <c r="AX170" i="1"/>
  <c r="BB165" i="1"/>
  <c r="BC173" i="1"/>
  <c r="AT182" i="1"/>
  <c r="AX195" i="1"/>
  <c r="BC190" i="1"/>
  <c r="AW227" i="1"/>
  <c r="AT68" i="1"/>
  <c r="BB205" i="1"/>
  <c r="AX219" i="1"/>
  <c r="BA210" i="1"/>
  <c r="BA202" i="1"/>
  <c r="AX210" i="1"/>
  <c r="AW153" i="1"/>
  <c r="AY61" i="1"/>
  <c r="AU201" i="1"/>
  <c r="AY65" i="1"/>
  <c r="BC201" i="1"/>
  <c r="AT173" i="1"/>
  <c r="AX64" i="1"/>
  <c r="BC64" i="1"/>
  <c r="AX197" i="1"/>
  <c r="AY228" i="1"/>
  <c r="BA148" i="1"/>
  <c r="AZ146" i="1"/>
  <c r="AV146" i="1"/>
  <c r="AZ58" i="1"/>
  <c r="AV58" i="1"/>
  <c r="BC177" i="1"/>
  <c r="AW170" i="1"/>
  <c r="BC191" i="1"/>
  <c r="AZ186" i="1"/>
  <c r="AV206" i="1"/>
  <c r="BA182" i="1"/>
  <c r="AW182" i="1"/>
  <c r="BB207" i="1"/>
  <c r="BM80" i="1"/>
  <c r="BM103" i="1"/>
  <c r="BN190" i="1"/>
  <c r="BM172" i="1"/>
  <c r="BJ180" i="1"/>
  <c r="BE161" i="1"/>
  <c r="BK66" i="1"/>
  <c r="BK192" i="1"/>
  <c r="BN69" i="1"/>
  <c r="BF227" i="1"/>
  <c r="BG92" i="1"/>
  <c r="BF205" i="1"/>
  <c r="BI68" i="1"/>
  <c r="BJ149" i="1"/>
  <c r="BF133" i="1"/>
  <c r="BG197" i="1"/>
  <c r="BG116" i="1"/>
  <c r="BI58" i="1"/>
  <c r="BK207" i="1"/>
  <c r="BG66" i="1"/>
  <c r="BJ114" i="1"/>
  <c r="BE178" i="1"/>
  <c r="BJ174" i="1"/>
  <c r="BK227" i="1"/>
  <c r="BE196" i="1"/>
  <c r="BL181" i="1"/>
  <c r="BE186" i="1"/>
  <c r="BL191" i="1"/>
  <c r="BJ137" i="1"/>
  <c r="BM101" i="1"/>
  <c r="BG82" i="1"/>
  <c r="BF168" i="1"/>
  <c r="BI60" i="1"/>
  <c r="BE60" i="1"/>
  <c r="BM60" i="1"/>
  <c r="BG133" i="1"/>
  <c r="BK211" i="1"/>
  <c r="BG185" i="1"/>
  <c r="BI172" i="1"/>
  <c r="BG227" i="1"/>
  <c r="BE170" i="1"/>
  <c r="BM174" i="1"/>
  <c r="BM165" i="1"/>
  <c r="BI98" i="1"/>
  <c r="BH150" i="1"/>
  <c r="BN174" i="1"/>
  <c r="BJ157" i="1"/>
  <c r="BF190" i="1"/>
  <c r="BN178" i="1"/>
  <c r="BN227" i="1"/>
  <c r="BF69" i="1"/>
  <c r="BJ200" i="1"/>
  <c r="BI169" i="1"/>
  <c r="BN157" i="1"/>
  <c r="BF61" i="1"/>
  <c r="BN202" i="1"/>
  <c r="BF202" i="1"/>
  <c r="BI154" i="1"/>
  <c r="BJ227" i="1"/>
  <c r="BG212" i="1"/>
  <c r="BG115" i="1"/>
  <c r="BN64" i="1"/>
  <c r="BF210" i="1"/>
  <c r="BF180" i="1"/>
  <c r="BK149" i="1"/>
  <c r="BN145" i="1"/>
  <c r="BF137" i="1"/>
  <c r="BM61" i="1"/>
  <c r="BH221" i="1"/>
  <c r="BH93" i="1"/>
  <c r="BI210" i="1"/>
  <c r="BI226" i="1"/>
  <c r="BH65" i="1"/>
  <c r="BL201" i="1"/>
  <c r="BK64" i="1"/>
  <c r="BJ177" i="1"/>
  <c r="BF169" i="1"/>
  <c r="BF161" i="1"/>
  <c r="BF149" i="1"/>
  <c r="BN141" i="1"/>
  <c r="BG200" i="1"/>
  <c r="BG125" i="1"/>
  <c r="BH196" i="1"/>
  <c r="BH220" i="1"/>
  <c r="BH92" i="1"/>
  <c r="BI170" i="1"/>
  <c r="BM191" i="1"/>
  <c r="BI181" i="1"/>
  <c r="BF192" i="1"/>
  <c r="BK187" i="1"/>
  <c r="BG187" i="1"/>
  <c r="BN182" i="1"/>
  <c r="BN66" i="1"/>
  <c r="BM178" i="1"/>
  <c r="BL98" i="1"/>
  <c r="BI178" i="1"/>
  <c r="BM62" i="1"/>
  <c r="BM161" i="1"/>
  <c r="BM154" i="1"/>
  <c r="BK182" i="1"/>
  <c r="BJ185" i="1"/>
  <c r="BJ64" i="1"/>
  <c r="BI165" i="1"/>
  <c r="BI173" i="1"/>
  <c r="BJ211" i="1"/>
  <c r="BG228" i="1"/>
  <c r="BF153" i="1"/>
  <c r="BE173" i="1"/>
  <c r="BL206" i="1"/>
  <c r="BE168" i="1"/>
  <c r="BG229" i="1"/>
  <c r="BE58" i="1"/>
  <c r="BG182" i="1"/>
  <c r="BG207" i="1"/>
  <c r="BN170" i="1"/>
  <c r="BG148" i="1"/>
  <c r="BK205" i="1"/>
  <c r="BH181" i="1"/>
  <c r="BI191" i="1"/>
  <c r="BG106" i="1"/>
  <c r="BG141" i="1"/>
  <c r="BG149" i="1"/>
  <c r="BG205" i="1"/>
  <c r="BJ145" i="1"/>
  <c r="BH152" i="1"/>
  <c r="BK144" i="1"/>
  <c r="BM226" i="1"/>
  <c r="BN195" i="1"/>
  <c r="BE174" i="1"/>
  <c r="BH154" i="1"/>
  <c r="BF170" i="1"/>
  <c r="BE169" i="1"/>
  <c r="BJ60" i="1"/>
  <c r="BF178" i="1"/>
  <c r="BF200" i="1"/>
  <c r="BJ195" i="1"/>
  <c r="BG152" i="1"/>
  <c r="BI157" i="1"/>
  <c r="BF157" i="1"/>
  <c r="BJ219" i="1"/>
  <c r="BF226" i="1"/>
  <c r="BN153" i="1"/>
  <c r="BK145" i="1"/>
  <c r="BE61" i="1"/>
  <c r="BM177" i="1"/>
  <c r="BH229" i="1"/>
  <c r="BE68" i="1"/>
  <c r="BM68" i="1"/>
  <c r="BH206" i="1"/>
  <c r="BF177" i="1"/>
  <c r="BN133" i="1"/>
  <c r="BJ141" i="1"/>
  <c r="BG180" i="1"/>
  <c r="BK197" i="1"/>
  <c r="BH228" i="1"/>
  <c r="BI186" i="1"/>
  <c r="BI196" i="1"/>
  <c r="BE201" i="1"/>
  <c r="BG192" i="1"/>
  <c r="BX105" i="1"/>
  <c r="BX82" i="1"/>
  <c r="BP114" i="1"/>
  <c r="BP91" i="1"/>
  <c r="BW88" i="1"/>
  <c r="BW111" i="1"/>
  <c r="BW117" i="1"/>
  <c r="BX116" i="1"/>
  <c r="BX92" i="1"/>
  <c r="BP165" i="1"/>
  <c r="BS137" i="1"/>
  <c r="BV205" i="1"/>
  <c r="BT196" i="1"/>
  <c r="BT201" i="1"/>
  <c r="BP186" i="1"/>
  <c r="BX165" i="1"/>
  <c r="BP169" i="1"/>
  <c r="BP144" i="1"/>
  <c r="BV154" i="1"/>
  <c r="BT68" i="1"/>
  <c r="BW69" i="1"/>
  <c r="BP226" i="1"/>
  <c r="BX68" i="1"/>
  <c r="BV64" i="1"/>
  <c r="BP157" i="1"/>
  <c r="BW149" i="1"/>
  <c r="BW172" i="1"/>
  <c r="BP182" i="1"/>
  <c r="BW94" i="1"/>
  <c r="BW214" i="1"/>
  <c r="BX93" i="1"/>
  <c r="BU124" i="1"/>
  <c r="BU115" i="1"/>
  <c r="BY124" i="1"/>
  <c r="BY115" i="1"/>
  <c r="BP95" i="1"/>
  <c r="BY95" i="1"/>
  <c r="BY125" i="1"/>
  <c r="BY116" i="1"/>
  <c r="BX124" i="1"/>
  <c r="BX115" i="1"/>
  <c r="BP153" i="1"/>
  <c r="BX227" i="1"/>
  <c r="BX161" i="1"/>
  <c r="BP141" i="1"/>
  <c r="BY181" i="1"/>
  <c r="BQ191" i="1"/>
  <c r="BR180" i="1"/>
  <c r="BP62" i="1"/>
  <c r="BP107" i="1" s="1"/>
  <c r="BQ56" i="1"/>
  <c r="BP176" i="1"/>
  <c r="BW168" i="1"/>
  <c r="BP196" i="1"/>
  <c r="BX191" i="1"/>
  <c r="BX230" i="1"/>
  <c r="BT69" i="1"/>
  <c r="BT114" i="1" s="1"/>
  <c r="BX168" i="1"/>
  <c r="BP145" i="1"/>
  <c r="BP201" i="1"/>
  <c r="BU170" i="1"/>
  <c r="BQ165" i="1"/>
  <c r="BQ62" i="1"/>
  <c r="BY152" i="1"/>
  <c r="BX148" i="1"/>
  <c r="BU87" i="1"/>
  <c r="BY154" i="1"/>
  <c r="BU154" i="1"/>
  <c r="BV190" i="1"/>
  <c r="BX174" i="1"/>
  <c r="BP170" i="1"/>
  <c r="BU165" i="1"/>
  <c r="BY165" i="1"/>
  <c r="BT165" i="1"/>
  <c r="BS207" i="1"/>
  <c r="BS187" i="1"/>
  <c r="BT178" i="1"/>
  <c r="BT210" i="1"/>
  <c r="BW185" i="1"/>
  <c r="BW211" i="1"/>
  <c r="BU210" i="1"/>
  <c r="BP152" i="1"/>
  <c r="BW202" i="1"/>
  <c r="BS219" i="1"/>
  <c r="BV200" i="1"/>
  <c r="BT149" i="1"/>
  <c r="BT137" i="1"/>
  <c r="BT61" i="1"/>
  <c r="BT152" i="1"/>
  <c r="BQ68" i="1"/>
  <c r="BY68" i="1"/>
  <c r="BU206" i="1"/>
  <c r="BP173" i="1"/>
  <c r="BX103" i="1"/>
  <c r="BS149" i="1"/>
  <c r="BW133" i="1"/>
  <c r="BQ148" i="1"/>
  <c r="BT197" i="1"/>
  <c r="BT110" i="1"/>
  <c r="BS196" i="1"/>
  <c r="BU144" i="1"/>
  <c r="BQ146" i="1"/>
  <c r="BV58" i="1"/>
  <c r="BR58" i="1"/>
  <c r="BP187" i="1"/>
  <c r="BY182" i="1"/>
  <c r="BU182" i="1"/>
  <c r="BY207" i="1"/>
  <c r="BT207" i="1"/>
  <c r="BP66" i="1"/>
  <c r="BP227" i="1"/>
  <c r="BX229" i="1"/>
  <c r="BS153" i="1"/>
  <c r="BW60" i="1"/>
  <c r="BX152" i="1"/>
  <c r="BP206" i="1"/>
  <c r="BT181" i="1"/>
  <c r="BX178" i="1"/>
  <c r="BR154" i="1"/>
  <c r="BW137" i="1"/>
  <c r="BT56" i="1"/>
  <c r="BT173" i="1"/>
  <c r="BT187" i="1"/>
  <c r="BX182" i="1"/>
  <c r="BT182" i="1"/>
  <c r="BX207" i="1"/>
  <c r="BT66" i="1"/>
  <c r="BW222" i="1"/>
  <c r="BU220" i="1"/>
  <c r="BY220" i="1"/>
  <c r="BY229" i="1"/>
  <c r="BX228" i="1"/>
  <c r="BX141" i="1"/>
  <c r="BQ210" i="1"/>
  <c r="BU181" i="1"/>
  <c r="BP161" i="1"/>
  <c r="BS145" i="1"/>
  <c r="BR64" i="1"/>
  <c r="BR86" i="1" s="1"/>
  <c r="BP174" i="1"/>
  <c r="BX206" i="1"/>
  <c r="BX181" i="1"/>
  <c r="BQ98" i="1"/>
  <c r="BP191" i="1"/>
  <c r="BT227" i="1"/>
  <c r="BS205" i="1"/>
  <c r="BR200" i="1"/>
  <c r="BP149" i="1"/>
  <c r="BU98" i="1"/>
  <c r="BX186" i="1"/>
  <c r="BR195" i="1"/>
  <c r="BS180" i="1"/>
  <c r="BX61" i="1"/>
  <c r="BQ178" i="1"/>
  <c r="BX137" i="1"/>
  <c r="BY144" i="1"/>
  <c r="BT211" i="1"/>
  <c r="BU61" i="1"/>
  <c r="BT169" i="1"/>
  <c r="BW197" i="1"/>
  <c r="BS227" i="1"/>
  <c r="BP68" i="1"/>
  <c r="BV195" i="1"/>
  <c r="BY210" i="1"/>
  <c r="BW64" i="1"/>
  <c r="BW153" i="1"/>
  <c r="BT133" i="1"/>
  <c r="BQ61" i="1"/>
  <c r="BQ65" i="1"/>
  <c r="BU201" i="1"/>
  <c r="BY65" i="1"/>
  <c r="BX157" i="1"/>
  <c r="BT103" i="1"/>
  <c r="BS133" i="1"/>
  <c r="BW141" i="1"/>
  <c r="BQ196" i="1"/>
  <c r="BY196" i="1"/>
  <c r="BT176" i="1"/>
  <c r="BQ169" i="1"/>
  <c r="BW195" i="1"/>
  <c r="BW192" i="1"/>
  <c r="BS192" i="1"/>
  <c r="BW187" i="1"/>
  <c r="BP207" i="1"/>
  <c r="BX210" i="1"/>
  <c r="BX219" i="1"/>
  <c r="CF105" i="1"/>
  <c r="CF82" i="1"/>
  <c r="CB82" i="1"/>
  <c r="CB105" i="1"/>
  <c r="CF91" i="1"/>
  <c r="CF114" i="1"/>
  <c r="CH101" i="1"/>
  <c r="CH78" i="1"/>
  <c r="CG82" i="1"/>
  <c r="CG105" i="1"/>
  <c r="CF88" i="1"/>
  <c r="CF111" i="1"/>
  <c r="CA106" i="1"/>
  <c r="CA83" i="1"/>
  <c r="CI79" i="1"/>
  <c r="CI102" i="1"/>
  <c r="CF90" i="1"/>
  <c r="CF113" i="1"/>
  <c r="CF80" i="1"/>
  <c r="CF103" i="1"/>
  <c r="CC144" i="1"/>
  <c r="CI177" i="1"/>
  <c r="CI173" i="1"/>
  <c r="CF168" i="1"/>
  <c r="CJ141" i="1"/>
  <c r="CH190" i="1"/>
  <c r="CF191" i="1"/>
  <c r="CE61" i="1"/>
  <c r="CD195" i="1"/>
  <c r="CE178" i="1"/>
  <c r="CH180" i="1"/>
  <c r="CG124" i="1"/>
  <c r="CB176" i="1"/>
  <c r="CB172" i="1"/>
  <c r="CC149" i="1"/>
  <c r="CC133" i="1"/>
  <c r="CC141" i="1"/>
  <c r="CI117" i="1"/>
  <c r="CA219" i="1"/>
  <c r="CB201" i="1"/>
  <c r="CG137" i="1"/>
  <c r="CB220" i="1"/>
  <c r="CB212" i="1"/>
  <c r="CA230" i="1"/>
  <c r="CA126" i="1"/>
  <c r="CF110" i="1"/>
  <c r="CA195" i="1"/>
  <c r="CI161" i="1"/>
  <c r="CJ78" i="1"/>
  <c r="CJ178" i="1"/>
  <c r="CI62" i="1"/>
  <c r="CD148" i="1"/>
  <c r="CC206" i="1"/>
  <c r="CJ57" i="1"/>
  <c r="CG226" i="1"/>
  <c r="CF201" i="1"/>
  <c r="CG56" i="1"/>
  <c r="CF150" i="1"/>
  <c r="CF211" i="1"/>
  <c r="CF126" i="1"/>
  <c r="CJ133" i="1"/>
  <c r="CH137" i="1"/>
  <c r="CD144" i="1"/>
  <c r="CF202" i="1"/>
  <c r="CF94" i="1"/>
  <c r="CA62" i="1"/>
  <c r="CF174" i="1"/>
  <c r="CF61" i="1"/>
  <c r="CE170" i="1"/>
  <c r="CJ202" i="1"/>
  <c r="CJ214" i="1"/>
  <c r="CJ117" i="1"/>
  <c r="CB157" i="1"/>
  <c r="CE177" i="1"/>
  <c r="CG148" i="1"/>
  <c r="CC66" i="1"/>
  <c r="CE214" i="1"/>
  <c r="CE227" i="1"/>
  <c r="CI185" i="1"/>
  <c r="CD190" i="1"/>
  <c r="CD64" i="1"/>
  <c r="CF226" i="1"/>
  <c r="CJ210" i="1"/>
  <c r="CA64" i="1"/>
  <c r="CJ149" i="1"/>
  <c r="CH145" i="1"/>
  <c r="CA169" i="1"/>
  <c r="CG197" i="1"/>
  <c r="CA178" i="1"/>
  <c r="CG220" i="1"/>
  <c r="CI95" i="1"/>
  <c r="CE117" i="1"/>
  <c r="CG212" i="1"/>
  <c r="CE211" i="1"/>
  <c r="CE91" i="1"/>
  <c r="CE180" i="1"/>
  <c r="CB177" i="1"/>
  <c r="CB169" i="1"/>
  <c r="CF161" i="1"/>
  <c r="CD149" i="1"/>
  <c r="CG145" i="1"/>
  <c r="CH141" i="1"/>
  <c r="CC191" i="1"/>
  <c r="CC65" i="1"/>
  <c r="CG196" i="1"/>
  <c r="CI64" i="1"/>
  <c r="CB221" i="1"/>
  <c r="CB213" i="1"/>
  <c r="CB228" i="1"/>
  <c r="CB222" i="1"/>
  <c r="CB94" i="1"/>
  <c r="CC197" i="1"/>
  <c r="CB196" i="1"/>
  <c r="CD220" i="1"/>
  <c r="CD92" i="1"/>
  <c r="CH124" i="1"/>
  <c r="CG141" i="1"/>
  <c r="CI58" i="1"/>
  <c r="CI80" i="1" s="1"/>
  <c r="CE58" i="1"/>
  <c r="CA58" i="1"/>
  <c r="CG192" i="1"/>
  <c r="CB192" i="1"/>
  <c r="CF187" i="1"/>
  <c r="CB187" i="1"/>
  <c r="CJ182" i="1"/>
  <c r="CF182" i="1"/>
  <c r="CF207" i="1"/>
  <c r="CJ66" i="1"/>
  <c r="CA117" i="1"/>
  <c r="CB191" i="1"/>
  <c r="CE62" i="1"/>
  <c r="CE165" i="1"/>
  <c r="CE230" i="1"/>
  <c r="CJ68" i="1"/>
  <c r="CJ145" i="1"/>
  <c r="CA165" i="1"/>
  <c r="CA173" i="1"/>
  <c r="CG202" i="1"/>
  <c r="CB125" i="1"/>
  <c r="CF146" i="1"/>
  <c r="CB146" i="1"/>
  <c r="CI61" i="1"/>
  <c r="CH185" i="1"/>
  <c r="CI150" i="1"/>
  <c r="CA222" i="1"/>
  <c r="CH200" i="1"/>
  <c r="CE161" i="1"/>
  <c r="CI157" i="1"/>
  <c r="CC168" i="1"/>
  <c r="CD106" i="1"/>
  <c r="CH144" i="1"/>
  <c r="CF206" i="1"/>
  <c r="CD185" i="1"/>
  <c r="CG152" i="1"/>
  <c r="CF154" i="1"/>
  <c r="CF214" i="1"/>
  <c r="CF197" i="1"/>
  <c r="CB181" i="1"/>
  <c r="CJ197" i="1"/>
  <c r="CJ222" i="1"/>
  <c r="CE173" i="1"/>
  <c r="CC192" i="1"/>
  <c r="CB226" i="1"/>
  <c r="CA190" i="1"/>
  <c r="CC226" i="1"/>
  <c r="CE126" i="1"/>
  <c r="CB68" i="1"/>
  <c r="CA180" i="1"/>
  <c r="CA157" i="1"/>
  <c r="CB202" i="1"/>
  <c r="CB211" i="1"/>
  <c r="CH64" i="1"/>
  <c r="CG228" i="1"/>
  <c r="CJ172" i="1"/>
  <c r="CA211" i="1"/>
  <c r="CB65" i="1"/>
  <c r="CE190" i="1"/>
  <c r="CB161" i="1"/>
  <c r="CC145" i="1"/>
  <c r="CH133" i="1"/>
  <c r="CD141" i="1"/>
  <c r="CC196" i="1"/>
  <c r="CG181" i="1"/>
  <c r="CI180" i="1"/>
  <c r="CE154" i="1"/>
  <c r="CB116" i="1"/>
  <c r="CB230" i="1"/>
  <c r="CC116" i="1"/>
  <c r="CD228" i="1"/>
  <c r="CG133" i="1"/>
  <c r="CD145" i="1"/>
  <c r="CD153" i="1"/>
  <c r="CB58" i="1"/>
  <c r="CG187" i="1"/>
  <c r="CC187" i="1"/>
  <c r="CG182" i="1"/>
  <c r="CB182" i="1"/>
  <c r="CN107" i="1"/>
  <c r="CN84" i="1"/>
  <c r="CT90" i="1"/>
  <c r="CT113" i="1"/>
  <c r="CL82" i="1"/>
  <c r="CL105" i="1"/>
  <c r="CP168" i="1"/>
  <c r="CL165" i="1"/>
  <c r="CL94" i="1"/>
  <c r="CN230" i="1"/>
  <c r="CN117" i="1"/>
  <c r="CQ214" i="1"/>
  <c r="CQ94" i="1"/>
  <c r="CL124" i="1"/>
  <c r="CL228" i="1"/>
  <c r="CN228" i="1"/>
  <c r="CP92" i="1"/>
  <c r="CP212" i="1"/>
  <c r="CR212" i="1"/>
  <c r="CL174" i="1"/>
  <c r="CO145" i="1"/>
  <c r="CP98" i="1"/>
  <c r="CP154" i="1"/>
  <c r="CU149" i="1"/>
  <c r="CN56" i="1"/>
  <c r="CU191" i="1"/>
  <c r="CS137" i="1"/>
  <c r="CT169" i="1"/>
  <c r="CO153" i="1"/>
  <c r="CM180" i="1"/>
  <c r="CL161" i="1"/>
  <c r="CM153" i="1"/>
  <c r="CT212" i="1"/>
  <c r="CS126" i="1"/>
  <c r="CR157" i="1"/>
  <c r="CM200" i="1"/>
  <c r="CU185" i="1"/>
  <c r="CP174" i="1"/>
  <c r="CP214" i="1"/>
  <c r="CR154" i="1"/>
  <c r="CR210" i="1"/>
  <c r="CL182" i="1"/>
  <c r="CU180" i="1"/>
  <c r="CQ227" i="1"/>
  <c r="CM218" i="1"/>
  <c r="CQ185" i="1"/>
  <c r="CU190" i="1"/>
  <c r="CQ153" i="1"/>
  <c r="CL152" i="1"/>
  <c r="CT148" i="1"/>
  <c r="CT144" i="1"/>
  <c r="CP61" i="1"/>
  <c r="CL113" i="1"/>
  <c r="CT197" i="1"/>
  <c r="CP197" i="1"/>
  <c r="CL197" i="1"/>
  <c r="CT228" i="1"/>
  <c r="CU211" i="1"/>
  <c r="CU219" i="1"/>
  <c r="CQ180" i="1"/>
  <c r="CN172" i="1"/>
  <c r="CN177" i="1"/>
  <c r="CS94" i="1"/>
  <c r="CP68" i="1"/>
  <c r="CS64" i="1"/>
  <c r="CP173" i="1"/>
  <c r="CT157" i="1"/>
  <c r="CT165" i="1"/>
  <c r="CN168" i="1"/>
  <c r="CM149" i="1"/>
  <c r="CQ133" i="1"/>
  <c r="CO196" i="1"/>
  <c r="CQ196" i="1"/>
  <c r="CS196" i="1"/>
  <c r="CU196" i="1"/>
  <c r="CO64" i="1"/>
  <c r="CS201" i="1"/>
  <c r="CL186" i="1"/>
  <c r="CT168" i="1"/>
  <c r="CP165" i="1"/>
  <c r="CN181" i="1"/>
  <c r="CN192" i="1"/>
  <c r="CP187" i="1"/>
  <c r="CL187" i="1"/>
  <c r="CN182" i="1"/>
  <c r="CR207" i="1"/>
  <c r="CR66" i="1"/>
  <c r="CN227" i="1"/>
  <c r="CN219" i="1"/>
  <c r="CL214" i="1"/>
  <c r="CN124" i="1"/>
  <c r="CR124" i="1"/>
  <c r="CP218" i="1"/>
  <c r="CS149" i="1"/>
  <c r="CO141" i="1"/>
  <c r="CO191" i="1"/>
  <c r="CO211" i="1"/>
  <c r="CU145" i="1"/>
  <c r="CO180" i="1"/>
  <c r="CS145" i="1"/>
  <c r="CO133" i="1"/>
  <c r="CM190" i="1"/>
  <c r="CM64" i="1"/>
  <c r="CT176" i="1"/>
  <c r="CL154" i="1"/>
  <c r="CR173" i="1"/>
  <c r="CP148" i="1"/>
  <c r="CP144" i="1"/>
  <c r="CS211" i="1"/>
  <c r="CP170" i="1"/>
  <c r="CP230" i="1"/>
  <c r="CR168" i="1"/>
  <c r="CR226" i="1"/>
  <c r="CL192" i="1"/>
  <c r="CN206" i="1"/>
  <c r="CR174" i="1"/>
  <c r="CL201" i="1"/>
  <c r="CS190" i="1"/>
  <c r="CU200" i="1"/>
  <c r="CO149" i="1"/>
  <c r="CM137" i="1"/>
  <c r="CT152" i="1"/>
  <c r="CL148" i="1"/>
  <c r="CP161" i="1"/>
  <c r="CN197" i="1"/>
  <c r="CT124" i="1"/>
  <c r="CS227" i="1"/>
  <c r="CP178" i="1"/>
  <c r="CT226" i="1"/>
  <c r="CQ64" i="1"/>
  <c r="CP176" i="1"/>
  <c r="CL61" i="1"/>
  <c r="CT177" i="1"/>
  <c r="CS195" i="1"/>
  <c r="CL157" i="1"/>
  <c r="CN176" i="1"/>
  <c r="CQ141" i="1"/>
  <c r="CR144" i="1"/>
  <c r="CO186" i="1"/>
  <c r="CQ186" i="1"/>
  <c r="CS186" i="1"/>
  <c r="CU186" i="1"/>
  <c r="CO201" i="1"/>
  <c r="CT172" i="1"/>
  <c r="CR170" i="1"/>
  <c r="CN196" i="1"/>
  <c r="CP192" i="1"/>
  <c r="CT66" i="1"/>
  <c r="CW80" i="1"/>
  <c r="CW103" i="1"/>
  <c r="CY103" i="1"/>
  <c r="CY80" i="1"/>
  <c r="DB84" i="1"/>
  <c r="DB107" i="1"/>
  <c r="CW101" i="1"/>
  <c r="DD221" i="1"/>
  <c r="DF116" i="1"/>
  <c r="DF93" i="1"/>
  <c r="DA165" i="1"/>
  <c r="CY148" i="1"/>
  <c r="CY144" i="1"/>
  <c r="DF170" i="1"/>
  <c r="DE169" i="1"/>
  <c r="DD219" i="1"/>
  <c r="CW168" i="1"/>
  <c r="CY60" i="1"/>
  <c r="CY145" i="1"/>
  <c r="CY57" i="1"/>
  <c r="DE191" i="1"/>
  <c r="DE145" i="1"/>
  <c r="DF144" i="1"/>
  <c r="DA186" i="1"/>
  <c r="CW154" i="1"/>
  <c r="DE149" i="1"/>
  <c r="DE133" i="1"/>
  <c r="DE141" i="1"/>
  <c r="DB211" i="1"/>
  <c r="DC60" i="1"/>
  <c r="DC207" i="1"/>
  <c r="CZ170" i="1"/>
  <c r="CZ227" i="1"/>
  <c r="DE195" i="1"/>
  <c r="CW149" i="1"/>
  <c r="CW145" i="1"/>
  <c r="CY161" i="1"/>
  <c r="CX113" i="1"/>
  <c r="DC202" i="1"/>
  <c r="DB227" i="1"/>
  <c r="DE226" i="1"/>
  <c r="CY200" i="1"/>
  <c r="CY172" i="1"/>
  <c r="CW61" i="1"/>
  <c r="CW106" i="1" s="1"/>
  <c r="DE177" i="1"/>
  <c r="DA57" i="1"/>
  <c r="DC68" i="1"/>
  <c r="CW201" i="1"/>
  <c r="CW190" i="1"/>
  <c r="DE190" i="1"/>
  <c r="CY173" i="1"/>
  <c r="CY157" i="1"/>
  <c r="CY196" i="1"/>
  <c r="DC186" i="1"/>
  <c r="DE186" i="1"/>
  <c r="DD98" i="1"/>
  <c r="CY201" i="1"/>
  <c r="CW146" i="1"/>
  <c r="DC192" i="1"/>
  <c r="DC187" i="1"/>
  <c r="DC168" i="1"/>
  <c r="DD213" i="1"/>
  <c r="DC161" i="1"/>
  <c r="DC149" i="1"/>
  <c r="CY191" i="1"/>
  <c r="DC218" i="1"/>
  <c r="DC226" i="1"/>
  <c r="CW141" i="1"/>
  <c r="DD227" i="1"/>
  <c r="DC200" i="1"/>
  <c r="DF69" i="1"/>
  <c r="DE161" i="1"/>
  <c r="DC141" i="1"/>
  <c r="CY150" i="1"/>
  <c r="DF227" i="1"/>
  <c r="CZ62" i="1"/>
  <c r="CW165" i="1"/>
  <c r="DD174" i="1"/>
  <c r="DE137" i="1"/>
  <c r="CW218" i="1"/>
  <c r="CY180" i="1"/>
  <c r="CZ211" i="1"/>
  <c r="CX211" i="1"/>
  <c r="DA210" i="1"/>
  <c r="CY152" i="1"/>
  <c r="DD148" i="1"/>
  <c r="DD144" i="1"/>
  <c r="DE202" i="1"/>
  <c r="CY202" i="1"/>
  <c r="DE68" i="1"/>
  <c r="DC61" i="1"/>
  <c r="DA133" i="1"/>
  <c r="CY68" i="1"/>
  <c r="DE64" i="1"/>
  <c r="DC165" i="1"/>
  <c r="DC153" i="1"/>
  <c r="DC145" i="1"/>
  <c r="DF152" i="1"/>
  <c r="DA181" i="1"/>
  <c r="DC196" i="1"/>
  <c r="DE196" i="1"/>
  <c r="DA200" i="1"/>
  <c r="DC201" i="1"/>
  <c r="CY146" i="1"/>
  <c r="CX178" i="1"/>
  <c r="DE192" i="1"/>
  <c r="DN113" i="1"/>
  <c r="DN90" i="1"/>
  <c r="DK111" i="1"/>
  <c r="DK88" i="1"/>
  <c r="DO111" i="1"/>
  <c r="DO88" i="1"/>
  <c r="DQ78" i="1"/>
  <c r="DQ101" i="1"/>
  <c r="DJ118" i="1"/>
  <c r="DO214" i="1"/>
  <c r="DK178" i="1"/>
  <c r="DO60" i="1"/>
  <c r="DJ154" i="1"/>
  <c r="DP148" i="1"/>
  <c r="DJ185" i="1"/>
  <c r="DK168" i="1"/>
  <c r="DK173" i="1"/>
  <c r="DL202" i="1"/>
  <c r="DK213" i="1"/>
  <c r="DJ137" i="1"/>
  <c r="DH65" i="1"/>
  <c r="DP181" i="1"/>
  <c r="DJ58" i="1"/>
  <c r="DL192" i="1"/>
  <c r="DP182" i="1"/>
  <c r="DH66" i="1"/>
  <c r="DN226" i="1"/>
  <c r="DO94" i="1"/>
  <c r="DP126" i="1"/>
  <c r="DP94" i="1"/>
  <c r="DH213" i="1"/>
  <c r="DQ102" i="1"/>
  <c r="DJ210" i="1"/>
  <c r="DK226" i="1"/>
  <c r="DL170" i="1"/>
  <c r="DH174" i="1"/>
  <c r="DL105" i="1"/>
  <c r="DN218" i="1"/>
  <c r="DO168" i="1"/>
  <c r="DL56" i="1"/>
  <c r="DP102" i="1"/>
  <c r="DJ218" i="1"/>
  <c r="DO145" i="1"/>
  <c r="DO176" i="1"/>
  <c r="DK137" i="1"/>
  <c r="DK211" i="1"/>
  <c r="DO178" i="1"/>
  <c r="DK170" i="1"/>
  <c r="DM83" i="1"/>
  <c r="DI181" i="1"/>
  <c r="DK200" i="1"/>
  <c r="DO69" i="1"/>
  <c r="DH61" i="1"/>
  <c r="DL197" i="1"/>
  <c r="DH197" i="1"/>
  <c r="DP178" i="1"/>
  <c r="DN210" i="1"/>
  <c r="DQ210" i="1"/>
  <c r="DM201" i="1"/>
  <c r="DK172" i="1"/>
  <c r="DJ141" i="1"/>
  <c r="DJ149" i="1"/>
  <c r="DH56" i="1"/>
  <c r="DL211" i="1"/>
  <c r="DP219" i="1"/>
  <c r="DH227" i="1"/>
  <c r="DK205" i="1"/>
  <c r="DK177" i="1"/>
  <c r="DO169" i="1"/>
  <c r="DK161" i="1"/>
  <c r="DP152" i="1"/>
  <c r="DP144" i="1"/>
  <c r="DH196" i="1"/>
  <c r="DL196" i="1"/>
  <c r="DP186" i="1"/>
  <c r="DJ64" i="1"/>
  <c r="DO64" i="1"/>
  <c r="DK93" i="1"/>
  <c r="DQ98" i="1"/>
  <c r="DQ144" i="1"/>
  <c r="DM146" i="1"/>
  <c r="DO170" i="1"/>
  <c r="DH192" i="1"/>
  <c r="DP187" i="1"/>
  <c r="DK187" i="1"/>
  <c r="DL182" i="1"/>
  <c r="DO207" i="1"/>
  <c r="DJ226" i="1"/>
  <c r="DP197" i="1"/>
  <c r="DH202" i="1"/>
  <c r="DO174" i="1"/>
  <c r="DQ68" i="1"/>
  <c r="DQ90" i="1" s="1"/>
  <c r="DJ153" i="1"/>
  <c r="DL65" i="1"/>
  <c r="DJ190" i="1"/>
  <c r="DL201" i="1"/>
  <c r="DN58" i="1"/>
  <c r="DN80" i="1" s="1"/>
  <c r="DO126" i="1"/>
  <c r="DH125" i="1"/>
  <c r="DL174" i="1"/>
  <c r="DH168" i="1"/>
  <c r="DK57" i="1"/>
  <c r="DM186" i="1"/>
  <c r="DL176" i="1"/>
  <c r="DL172" i="1"/>
  <c r="DL168" i="1"/>
  <c r="DO202" i="1"/>
  <c r="DM191" i="1"/>
  <c r="DO190" i="1"/>
  <c r="DK165" i="1"/>
  <c r="DP98" i="1"/>
  <c r="DK202" i="1"/>
  <c r="DH170" i="1"/>
  <c r="DN118" i="1"/>
  <c r="DI186" i="1"/>
  <c r="DK190" i="1"/>
  <c r="DO211" i="1"/>
  <c r="DK227" i="1"/>
  <c r="DI65" i="1"/>
  <c r="DH172" i="1"/>
  <c r="DL61" i="1"/>
  <c r="DH211" i="1"/>
  <c r="DL219" i="1"/>
  <c r="DK195" i="1"/>
  <c r="DN200" i="1"/>
  <c r="DL157" i="1"/>
  <c r="DK152" i="1"/>
  <c r="DK144" i="1"/>
  <c r="DH181" i="1"/>
  <c r="DL181" i="1"/>
  <c r="DP65" i="1"/>
  <c r="DJ200" i="1"/>
  <c r="DO205" i="1"/>
  <c r="DK116" i="1"/>
  <c r="DH201" i="1"/>
  <c r="DO192" i="1"/>
  <c r="DH187" i="1"/>
  <c r="DK207" i="1"/>
  <c r="DY86" i="1"/>
  <c r="DY109" i="1"/>
  <c r="DS88" i="1"/>
  <c r="DS111" i="1"/>
  <c r="DS174" i="1"/>
  <c r="DS62" i="1"/>
  <c r="EA173" i="1"/>
  <c r="EA62" i="1"/>
  <c r="DY137" i="1"/>
  <c r="DY105" i="1"/>
  <c r="DU57" i="1"/>
  <c r="DT214" i="1"/>
  <c r="DT219" i="1"/>
  <c r="EA169" i="1"/>
  <c r="EA161" i="1"/>
  <c r="DW210" i="1"/>
  <c r="DX126" i="1"/>
  <c r="DW137" i="1"/>
  <c r="DT222" i="1"/>
  <c r="DU205" i="1"/>
  <c r="DU190" i="1"/>
  <c r="DW174" i="1"/>
  <c r="DX157" i="1"/>
  <c r="DZ161" i="1"/>
  <c r="DY149" i="1"/>
  <c r="DU60" i="1"/>
  <c r="DZ150" i="1"/>
  <c r="EA227" i="1"/>
  <c r="EA69" i="1"/>
  <c r="DT68" i="1"/>
  <c r="DY68" i="1"/>
  <c r="DW195" i="1"/>
  <c r="DV226" i="1"/>
  <c r="DT173" i="1"/>
  <c r="DV157" i="1"/>
  <c r="EB202" i="1"/>
  <c r="DV202" i="1"/>
  <c r="DT227" i="1"/>
  <c r="DW178" i="1"/>
  <c r="EB186" i="1"/>
  <c r="DY176" i="1"/>
  <c r="DY172" i="1"/>
  <c r="DT152" i="1"/>
  <c r="DS133" i="1"/>
  <c r="DT94" i="1"/>
  <c r="DX177" i="1"/>
  <c r="DT161" i="1"/>
  <c r="DW176" i="1"/>
  <c r="DU137" i="1"/>
  <c r="DX148" i="1"/>
  <c r="DS186" i="1"/>
  <c r="DU186" i="1"/>
  <c r="DW186" i="1"/>
  <c r="DY196" i="1"/>
  <c r="DS200" i="1"/>
  <c r="EA200" i="1"/>
  <c r="EA64" i="1"/>
  <c r="EB116" i="1"/>
  <c r="DY201" i="1"/>
  <c r="EB146" i="1"/>
  <c r="DX146" i="1"/>
  <c r="EB58" i="1"/>
  <c r="DX58" i="1"/>
  <c r="DS192" i="1"/>
  <c r="EB182" i="1"/>
  <c r="DX207" i="1"/>
  <c r="EB66" i="1"/>
  <c r="DZ220" i="1"/>
  <c r="EA157" i="1"/>
  <c r="DY190" i="1"/>
  <c r="DY205" i="1"/>
  <c r="DY185" i="1"/>
  <c r="DY153" i="1"/>
  <c r="DZ144" i="1"/>
  <c r="DU133" i="1"/>
  <c r="DX152" i="1"/>
  <c r="DV222" i="1"/>
  <c r="DS172" i="1"/>
  <c r="DY227" i="1"/>
  <c r="DX230" i="1"/>
  <c r="EB153" i="1"/>
  <c r="EB145" i="1"/>
  <c r="DW133" i="1"/>
  <c r="DW141" i="1"/>
  <c r="DV152" i="1"/>
  <c r="DY211" i="1"/>
  <c r="DW170" i="1"/>
  <c r="EB213" i="1"/>
  <c r="DX61" i="1"/>
  <c r="DV182" i="1"/>
  <c r="DV61" i="1"/>
  <c r="DS202" i="1"/>
  <c r="DW211" i="1"/>
  <c r="DW219" i="1"/>
  <c r="EB196" i="1"/>
  <c r="DY200" i="1"/>
  <c r="DZ173" i="1"/>
  <c r="EB57" i="1"/>
  <c r="DS141" i="1"/>
  <c r="DX94" i="1"/>
  <c r="DZ221" i="1"/>
  <c r="DW168" i="1"/>
  <c r="DS196" i="1"/>
  <c r="DU196" i="1"/>
  <c r="DW196" i="1"/>
  <c r="DY186" i="1"/>
  <c r="EB65" i="1"/>
  <c r="DS190" i="1"/>
  <c r="EA190" i="1"/>
  <c r="DU201" i="1"/>
  <c r="DZ146" i="1"/>
  <c r="DU195" i="1"/>
  <c r="EB192" i="1"/>
  <c r="DS187" i="1"/>
  <c r="DS182" i="1"/>
  <c r="DV207" i="1"/>
  <c r="EJ105" i="1"/>
  <c r="EJ82" i="1"/>
  <c r="EJ113" i="1"/>
  <c r="EJ90" i="1"/>
  <c r="EG80" i="1"/>
  <c r="EG103" i="1"/>
  <c r="EK80" i="1"/>
  <c r="EK103" i="1"/>
  <c r="EE105" i="1"/>
  <c r="EE82" i="1"/>
  <c r="EJ80" i="1"/>
  <c r="EJ103" i="1"/>
  <c r="EH88" i="1"/>
  <c r="EH111" i="1"/>
  <c r="EG213" i="1"/>
  <c r="EK213" i="1"/>
  <c r="EE168" i="1"/>
  <c r="FV46" i="1"/>
  <c r="EK150" i="1"/>
  <c r="EE197" i="1"/>
  <c r="EK181" i="1"/>
  <c r="EI180" i="1"/>
  <c r="EI68" i="1"/>
  <c r="ED173" i="1"/>
  <c r="EH229" i="1"/>
  <c r="EL125" i="1"/>
  <c r="ED91" i="1"/>
  <c r="EL114" i="1"/>
  <c r="EG84" i="1"/>
  <c r="EL222" i="1"/>
  <c r="EL126" i="1"/>
  <c r="EG125" i="1"/>
  <c r="EG116" i="1"/>
  <c r="EK125" i="1"/>
  <c r="EK116" i="1"/>
  <c r="EE114" i="1"/>
  <c r="EF195" i="1"/>
  <c r="EJ137" i="1"/>
  <c r="EI56" i="1"/>
  <c r="EK186" i="1"/>
  <c r="EG201" i="1"/>
  <c r="EH170" i="1"/>
  <c r="EJ148" i="1"/>
  <c r="EE84" i="1"/>
  <c r="ED62" i="1"/>
  <c r="EE172" i="1"/>
  <c r="EJ172" i="1"/>
  <c r="EJ154" i="1"/>
  <c r="EI195" i="1"/>
  <c r="EI185" i="1"/>
  <c r="EL178" i="1"/>
  <c r="EH197" i="1"/>
  <c r="EL196" i="1"/>
  <c r="ED197" i="1"/>
  <c r="EL202" i="1"/>
  <c r="EL170" i="1"/>
  <c r="EG61" i="1"/>
  <c r="EG157" i="1"/>
  <c r="EK165" i="1"/>
  <c r="EK154" i="1"/>
  <c r="EG150" i="1"/>
  <c r="EH69" i="1"/>
  <c r="EF145" i="1"/>
  <c r="EF148" i="1"/>
  <c r="EE157" i="1"/>
  <c r="EH169" i="1"/>
  <c r="EK61" i="1"/>
  <c r="EL227" i="1"/>
  <c r="EH174" i="1"/>
  <c r="EJ226" i="1"/>
  <c r="EG65" i="1"/>
  <c r="EL191" i="1"/>
  <c r="EI200" i="1"/>
  <c r="EF172" i="1"/>
  <c r="ED61" i="1"/>
  <c r="EL177" i="1"/>
  <c r="EJ133" i="1"/>
  <c r="EE211" i="1"/>
  <c r="EI210" i="1"/>
  <c r="EF226" i="1"/>
  <c r="EL173" i="1"/>
  <c r="EL157" i="1"/>
  <c r="EF176" i="1"/>
  <c r="EJ168" i="1"/>
  <c r="ED181" i="1"/>
  <c r="EH186" i="1"/>
  <c r="EH65" i="1"/>
  <c r="EJ190" i="1"/>
  <c r="ED201" i="1"/>
  <c r="EL65" i="1"/>
  <c r="EF141" i="1"/>
  <c r="EK146" i="1"/>
  <c r="EG146" i="1"/>
  <c r="EF58" i="1"/>
  <c r="EF80" i="1" s="1"/>
  <c r="EL187" i="1"/>
  <c r="EI207" i="1"/>
  <c r="EL66" i="1"/>
  <c r="EI148" i="1"/>
  <c r="EE207" i="1"/>
  <c r="ED219" i="1"/>
  <c r="EF210" i="1"/>
  <c r="EG178" i="1"/>
  <c r="EG186" i="1"/>
  <c r="EJ149" i="1"/>
  <c r="EF218" i="1"/>
  <c r="EG169" i="1"/>
  <c r="EL230" i="1"/>
  <c r="EG229" i="1"/>
  <c r="EK229" i="1"/>
  <c r="EF185" i="1"/>
  <c r="EJ145" i="1"/>
  <c r="EI69" i="1"/>
  <c r="EK196" i="1"/>
  <c r="EE79" i="1"/>
  <c r="EL219" i="1"/>
  <c r="ED178" i="1"/>
  <c r="EK62" i="1"/>
  <c r="EK57" i="1"/>
  <c r="EK91" i="1"/>
  <c r="EL186" i="1"/>
  <c r="EJ185" i="1"/>
  <c r="EK149" i="1"/>
  <c r="EL197" i="1"/>
  <c r="EL211" i="1"/>
  <c r="EG191" i="1"/>
  <c r="ED174" i="1"/>
  <c r="EG165" i="1"/>
  <c r="EG154" i="1"/>
  <c r="EH211" i="1"/>
  <c r="EK133" i="1"/>
  <c r="EF144" i="1"/>
  <c r="EE161" i="1"/>
  <c r="EH161" i="1"/>
  <c r="EK173" i="1"/>
  <c r="EL106" i="1"/>
  <c r="EK178" i="1"/>
  <c r="EG196" i="1"/>
  <c r="EI64" i="1"/>
  <c r="ED177" i="1"/>
  <c r="EJ141" i="1"/>
  <c r="EE227" i="1"/>
  <c r="EK177" i="1"/>
  <c r="EH173" i="1"/>
  <c r="EH157" i="1"/>
  <c r="EK161" i="1"/>
  <c r="ED186" i="1"/>
  <c r="EJ64" i="1"/>
  <c r="EL201" i="1"/>
  <c r="EG141" i="1"/>
  <c r="EG149" i="1"/>
  <c r="EF157" i="1"/>
  <c r="EL192" i="1"/>
  <c r="EH192" i="1"/>
  <c r="EH187" i="1"/>
  <c r="ED187" i="1"/>
  <c r="EH182" i="1"/>
  <c r="ED66" i="1"/>
  <c r="EB152" i="1"/>
  <c r="EB56" i="1"/>
  <c r="EB148" i="1"/>
  <c r="EL118" i="1"/>
  <c r="EL95" i="1"/>
  <c r="EL124" i="1"/>
  <c r="EL115" i="1"/>
  <c r="EL220" i="1"/>
  <c r="EL228" i="1"/>
  <c r="EL92" i="1"/>
  <c r="EL212" i="1"/>
  <c r="EL98" i="1"/>
  <c r="EK95" i="1"/>
  <c r="EK118" i="1"/>
  <c r="EK212" i="1"/>
  <c r="EK92" i="1"/>
  <c r="EK220" i="1"/>
  <c r="EK115" i="1"/>
  <c r="EK228" i="1"/>
  <c r="EK124" i="1"/>
  <c r="EK214" i="1"/>
  <c r="EK230" i="1"/>
  <c r="EK117" i="1"/>
  <c r="EK222" i="1"/>
  <c r="EK126" i="1"/>
  <c r="EK94" i="1"/>
  <c r="EK98" i="1"/>
  <c r="EJ95" i="1"/>
  <c r="EJ118" i="1"/>
  <c r="EJ92" i="1"/>
  <c r="EJ228" i="1"/>
  <c r="EJ220" i="1"/>
  <c r="EJ115" i="1"/>
  <c r="EJ212" i="1"/>
  <c r="EJ124" i="1"/>
  <c r="EJ117" i="1"/>
  <c r="EJ230" i="1"/>
  <c r="EJ126" i="1"/>
  <c r="EJ94" i="1"/>
  <c r="EJ214" i="1"/>
  <c r="EJ222" i="1"/>
  <c r="EJ111" i="1"/>
  <c r="EJ88" i="1"/>
  <c r="EJ78" i="1"/>
  <c r="EJ101" i="1"/>
  <c r="EJ75" i="1"/>
  <c r="EI118" i="1"/>
  <c r="EI95" i="1"/>
  <c r="EI124" i="1"/>
  <c r="EI115" i="1"/>
  <c r="EI228" i="1"/>
  <c r="EI92" i="1"/>
  <c r="EI220" i="1"/>
  <c r="EI212" i="1"/>
  <c r="EI230" i="1"/>
  <c r="EI117" i="1"/>
  <c r="EI126" i="1"/>
  <c r="EI94" i="1"/>
  <c r="EI214" i="1"/>
  <c r="EI222" i="1"/>
  <c r="EI98" i="1"/>
  <c r="EH95" i="1"/>
  <c r="EH118" i="1"/>
  <c r="EH212" i="1"/>
  <c r="EH228" i="1"/>
  <c r="EH124" i="1"/>
  <c r="EH115" i="1"/>
  <c r="EH92" i="1"/>
  <c r="EH220" i="1"/>
  <c r="EH94" i="1"/>
  <c r="EH117" i="1"/>
  <c r="EH230" i="1"/>
  <c r="EH222" i="1"/>
  <c r="EH126" i="1"/>
  <c r="EH214" i="1"/>
  <c r="EH79" i="1"/>
  <c r="EH102" i="1"/>
  <c r="EG118" i="1"/>
  <c r="EG95" i="1"/>
  <c r="EG124" i="1"/>
  <c r="EG115" i="1"/>
  <c r="EG228" i="1"/>
  <c r="EG92" i="1"/>
  <c r="EG220" i="1"/>
  <c r="EG212" i="1"/>
  <c r="EG230" i="1"/>
  <c r="EG126" i="1"/>
  <c r="EG94" i="1"/>
  <c r="EG222" i="1"/>
  <c r="EG117" i="1"/>
  <c r="EG214" i="1"/>
  <c r="EG82" i="1"/>
  <c r="EG105" i="1"/>
  <c r="EG79" i="1"/>
  <c r="EG102" i="1"/>
  <c r="EG98" i="1"/>
  <c r="EF95" i="1"/>
  <c r="EF118" i="1"/>
  <c r="EF90" i="1"/>
  <c r="EF214" i="1"/>
  <c r="EF126" i="1"/>
  <c r="EF117" i="1"/>
  <c r="EF230" i="1"/>
  <c r="EF222" i="1"/>
  <c r="EF94" i="1"/>
  <c r="EF228" i="1"/>
  <c r="EF212" i="1"/>
  <c r="EF124" i="1"/>
  <c r="EF220" i="1"/>
  <c r="EF115" i="1"/>
  <c r="EF92" i="1"/>
  <c r="EF213" i="1"/>
  <c r="EF221" i="1"/>
  <c r="EF116" i="1"/>
  <c r="EF93" i="1"/>
  <c r="EF186" i="1"/>
  <c r="EF65" i="1"/>
  <c r="EF191" i="1"/>
  <c r="EF196" i="1"/>
  <c r="EF201" i="1"/>
  <c r="EF109" i="1"/>
  <c r="EF86" i="1"/>
  <c r="EF180" i="1"/>
  <c r="EF205" i="1"/>
  <c r="EF190" i="1"/>
  <c r="EF168" i="1"/>
  <c r="EF105" i="1"/>
  <c r="EF82" i="1"/>
  <c r="EF146" i="1"/>
  <c r="EF102" i="1"/>
  <c r="EF79" i="1"/>
  <c r="EF153" i="1"/>
  <c r="EF149" i="1"/>
  <c r="EF137" i="1"/>
  <c r="EF152" i="1"/>
  <c r="EE95" i="1"/>
  <c r="EE118" i="1"/>
  <c r="EE115" i="1"/>
  <c r="EE212" i="1"/>
  <c r="EE228" i="1"/>
  <c r="EE92" i="1"/>
  <c r="EE124" i="1"/>
  <c r="EE220" i="1"/>
  <c r="EE230" i="1"/>
  <c r="EE222" i="1"/>
  <c r="EE126" i="1"/>
  <c r="EE94" i="1"/>
  <c r="EE117" i="1"/>
  <c r="EE214" i="1"/>
  <c r="EE80" i="1"/>
  <c r="EE103" i="1"/>
  <c r="EE154" i="1"/>
  <c r="EE146" i="1"/>
  <c r="EE144" i="1"/>
  <c r="EE152" i="1"/>
  <c r="EE98" i="1"/>
  <c r="ED118" i="1"/>
  <c r="ED95" i="1"/>
  <c r="ED222" i="1"/>
  <c r="ED214" i="1"/>
  <c r="ED230" i="1"/>
  <c r="ED94" i="1"/>
  <c r="ED126" i="1"/>
  <c r="ED117" i="1"/>
  <c r="ED221" i="1"/>
  <c r="ED213" i="1"/>
  <c r="ED125" i="1"/>
  <c r="ED116" i="1"/>
  <c r="ED229" i="1"/>
  <c r="ED93" i="1"/>
  <c r="ED115" i="1"/>
  <c r="ED212" i="1"/>
  <c r="ED228" i="1"/>
  <c r="ED220" i="1"/>
  <c r="ED124" i="1"/>
  <c r="ED92" i="1"/>
  <c r="ED105" i="1"/>
  <c r="ED82" i="1"/>
  <c r="ED172" i="1"/>
  <c r="ED176" i="1"/>
  <c r="ED98" i="1"/>
  <c r="EB95" i="1"/>
  <c r="EB118" i="1"/>
  <c r="EB117" i="1"/>
  <c r="EB126" i="1"/>
  <c r="EB230" i="1"/>
  <c r="EB214" i="1"/>
  <c r="EB94" i="1"/>
  <c r="EB222" i="1"/>
  <c r="EB115" i="1"/>
  <c r="EB228" i="1"/>
  <c r="EB124" i="1"/>
  <c r="EB212" i="1"/>
  <c r="EB92" i="1"/>
  <c r="EB220" i="1"/>
  <c r="EB191" i="1"/>
  <c r="EA118" i="1"/>
  <c r="EA95" i="1"/>
  <c r="EA230" i="1"/>
  <c r="EA94" i="1"/>
  <c r="EA126" i="1"/>
  <c r="EA117" i="1"/>
  <c r="EA214" i="1"/>
  <c r="EA222" i="1"/>
  <c r="EA92" i="1"/>
  <c r="EA124" i="1"/>
  <c r="EA212" i="1"/>
  <c r="EA228" i="1"/>
  <c r="EA115" i="1"/>
  <c r="EA220" i="1"/>
  <c r="EA98" i="1"/>
  <c r="DZ118" i="1"/>
  <c r="DZ95" i="1"/>
  <c r="FV51" i="1"/>
  <c r="DZ117" i="1"/>
  <c r="DZ230" i="1"/>
  <c r="DZ126" i="1"/>
  <c r="DZ94" i="1"/>
  <c r="DZ212" i="1"/>
  <c r="DZ211" i="1"/>
  <c r="DZ227" i="1"/>
  <c r="DZ210" i="1"/>
  <c r="DZ218" i="1"/>
  <c r="DZ197" i="1"/>
  <c r="DZ207" i="1"/>
  <c r="DZ214" i="1"/>
  <c r="DZ222" i="1"/>
  <c r="DZ192" i="1"/>
  <c r="DZ92" i="1"/>
  <c r="DZ228" i="1"/>
  <c r="DZ124" i="1"/>
  <c r="DZ64" i="1"/>
  <c r="DZ86" i="1" s="1"/>
  <c r="DZ180" i="1"/>
  <c r="DZ195" i="1"/>
  <c r="DZ185" i="1"/>
  <c r="DZ202" i="1"/>
  <c r="DZ66" i="1"/>
  <c r="DZ187" i="1"/>
  <c r="DZ186" i="1"/>
  <c r="DZ65" i="1"/>
  <c r="DZ196" i="1"/>
  <c r="DZ205" i="1"/>
  <c r="DZ190" i="1"/>
  <c r="DZ178" i="1"/>
  <c r="DZ174" i="1"/>
  <c r="DZ84" i="1"/>
  <c r="DZ107" i="1"/>
  <c r="DZ83" i="1"/>
  <c r="DZ106" i="1"/>
  <c r="DZ157" i="1"/>
  <c r="DZ169" i="1"/>
  <c r="DZ165" i="1"/>
  <c r="DZ82" i="1"/>
  <c r="DZ105" i="1"/>
  <c r="DZ176" i="1"/>
  <c r="DZ172" i="1"/>
  <c r="DZ103" i="1"/>
  <c r="DZ152" i="1"/>
  <c r="DZ56" i="1"/>
  <c r="DY118" i="1"/>
  <c r="DY95" i="1"/>
  <c r="DY212" i="1"/>
  <c r="DY115" i="1"/>
  <c r="DY228" i="1"/>
  <c r="DY220" i="1"/>
  <c r="DY124" i="1"/>
  <c r="DY92" i="1"/>
  <c r="DY230" i="1"/>
  <c r="DY117" i="1"/>
  <c r="DY126" i="1"/>
  <c r="DY214" i="1"/>
  <c r="DY222" i="1"/>
  <c r="DY94" i="1"/>
  <c r="DY107" i="1"/>
  <c r="DY84" i="1"/>
  <c r="DY75" i="1"/>
  <c r="DX118" i="1"/>
  <c r="DX95" i="1"/>
  <c r="DX115" i="1"/>
  <c r="DX228" i="1"/>
  <c r="DX124" i="1"/>
  <c r="DX212" i="1"/>
  <c r="DX92" i="1"/>
  <c r="DX220" i="1"/>
  <c r="DX213" i="1"/>
  <c r="DX93" i="1"/>
  <c r="DX125" i="1"/>
  <c r="DX229" i="1"/>
  <c r="DX116" i="1"/>
  <c r="DX221" i="1"/>
  <c r="DX107" i="1"/>
  <c r="DX84" i="1"/>
  <c r="DX75" i="1"/>
  <c r="DW118" i="1"/>
  <c r="DW95" i="1"/>
  <c r="DW115" i="1"/>
  <c r="DW124" i="1"/>
  <c r="DW220" i="1"/>
  <c r="DW212" i="1"/>
  <c r="DW92" i="1"/>
  <c r="DW228" i="1"/>
  <c r="DW125" i="1"/>
  <c r="DW221" i="1"/>
  <c r="DW229" i="1"/>
  <c r="DW213" i="1"/>
  <c r="DW116" i="1"/>
  <c r="DW93" i="1"/>
  <c r="DW90" i="1"/>
  <c r="DW113" i="1"/>
  <c r="DW107" i="1"/>
  <c r="DW84" i="1"/>
  <c r="DW102" i="1"/>
  <c r="DW79" i="1"/>
  <c r="DW75" i="1"/>
  <c r="DV118" i="1"/>
  <c r="DV95" i="1"/>
  <c r="DV126" i="1"/>
  <c r="DV214" i="1"/>
  <c r="DV212" i="1"/>
  <c r="DV92" i="1"/>
  <c r="DV220" i="1"/>
  <c r="DV115" i="1"/>
  <c r="DV228" i="1"/>
  <c r="DV124" i="1"/>
  <c r="DV116" i="1"/>
  <c r="DV221" i="1"/>
  <c r="DV93" i="1"/>
  <c r="DV125" i="1"/>
  <c r="DV213" i="1"/>
  <c r="DV229" i="1"/>
  <c r="DV148" i="1"/>
  <c r="DV75" i="1"/>
  <c r="DU118" i="1"/>
  <c r="DU95" i="1"/>
  <c r="DU115" i="1"/>
  <c r="DU228" i="1"/>
  <c r="DU124" i="1"/>
  <c r="DU220" i="1"/>
  <c r="DU212" i="1"/>
  <c r="DU92" i="1"/>
  <c r="DU221" i="1"/>
  <c r="DU229" i="1"/>
  <c r="DU116" i="1"/>
  <c r="DU125" i="1"/>
  <c r="DU213" i="1"/>
  <c r="DU93" i="1"/>
  <c r="DU109" i="1"/>
  <c r="DU86" i="1"/>
  <c r="DU176" i="1"/>
  <c r="DU98" i="1"/>
  <c r="DT118" i="1"/>
  <c r="DT95" i="1"/>
  <c r="DT91" i="1"/>
  <c r="DT115" i="1"/>
  <c r="DT228" i="1"/>
  <c r="DT124" i="1"/>
  <c r="DT212" i="1"/>
  <c r="DT92" i="1"/>
  <c r="DT220" i="1"/>
  <c r="DT116" i="1"/>
  <c r="DT229" i="1"/>
  <c r="DT125" i="1"/>
  <c r="DT213" i="1"/>
  <c r="DT93" i="1"/>
  <c r="DT221" i="1"/>
  <c r="DT111" i="1"/>
  <c r="DT88" i="1"/>
  <c r="DT98" i="1"/>
  <c r="DS118" i="1"/>
  <c r="DS95" i="1"/>
  <c r="DS92" i="1"/>
  <c r="DS228" i="1"/>
  <c r="DS212" i="1"/>
  <c r="DS124" i="1"/>
  <c r="DS115" i="1"/>
  <c r="DS220" i="1"/>
  <c r="DS213" i="1"/>
  <c r="DS93" i="1"/>
  <c r="DS125" i="1"/>
  <c r="DS116" i="1"/>
  <c r="DS229" i="1"/>
  <c r="DS221" i="1"/>
  <c r="DS205" i="1"/>
  <c r="DS83" i="1"/>
  <c r="DS106" i="1"/>
  <c r="DS75" i="1"/>
  <c r="DQ118" i="1"/>
  <c r="DQ95" i="1"/>
  <c r="FU51" i="1"/>
  <c r="DQ214" i="1"/>
  <c r="DQ126" i="1"/>
  <c r="DQ219" i="1"/>
  <c r="DQ229" i="1"/>
  <c r="DQ116" i="1"/>
  <c r="DQ213" i="1"/>
  <c r="DQ93" i="1"/>
  <c r="DQ125" i="1"/>
  <c r="DQ221" i="1"/>
  <c r="DQ92" i="1"/>
  <c r="DQ220" i="1"/>
  <c r="DQ124" i="1"/>
  <c r="DQ115" i="1"/>
  <c r="DQ212" i="1"/>
  <c r="DQ228" i="1"/>
  <c r="DQ91" i="1"/>
  <c r="DQ114" i="1"/>
  <c r="DQ227" i="1"/>
  <c r="DQ206" i="1"/>
  <c r="DQ181" i="1"/>
  <c r="DQ201" i="1"/>
  <c r="DQ190" i="1"/>
  <c r="DQ86" i="1"/>
  <c r="DQ185" i="1"/>
  <c r="DQ200" i="1"/>
  <c r="DQ161" i="1"/>
  <c r="DQ177" i="1"/>
  <c r="DQ169" i="1"/>
  <c r="DP212" i="1"/>
  <c r="DP115" i="1"/>
  <c r="DP124" i="1"/>
  <c r="DP220" i="1"/>
  <c r="DP92" i="1"/>
  <c r="DP228" i="1"/>
  <c r="DP213" i="1"/>
  <c r="DP116" i="1"/>
  <c r="DP221" i="1"/>
  <c r="DP125" i="1"/>
  <c r="DP229" i="1"/>
  <c r="DP93" i="1"/>
  <c r="DP206" i="1"/>
  <c r="DP78" i="1"/>
  <c r="DP101" i="1"/>
  <c r="DO229" i="1"/>
  <c r="DO221" i="1"/>
  <c r="DO125" i="1"/>
  <c r="DO116" i="1"/>
  <c r="DO93" i="1"/>
  <c r="DO213" i="1"/>
  <c r="DO115" i="1"/>
  <c r="DO212" i="1"/>
  <c r="DO228" i="1"/>
  <c r="DO92" i="1"/>
  <c r="DO124" i="1"/>
  <c r="DO220" i="1"/>
  <c r="DO152" i="1"/>
  <c r="DO78" i="1"/>
  <c r="DO101" i="1"/>
  <c r="DO98" i="1"/>
  <c r="DN69" i="1"/>
  <c r="DN211" i="1"/>
  <c r="DN227" i="1"/>
  <c r="DN125" i="1"/>
  <c r="DN221" i="1"/>
  <c r="DN93" i="1"/>
  <c r="DN213" i="1"/>
  <c r="DN229" i="1"/>
  <c r="DN116" i="1"/>
  <c r="DN115" i="1"/>
  <c r="DN92" i="1"/>
  <c r="DN228" i="1"/>
  <c r="DN212" i="1"/>
  <c r="DN220" i="1"/>
  <c r="DN124" i="1"/>
  <c r="DN182" i="1"/>
  <c r="DN202" i="1"/>
  <c r="DN191" i="1"/>
  <c r="DN181" i="1"/>
  <c r="DN201" i="1"/>
  <c r="DN65" i="1"/>
  <c r="DN86" i="1"/>
  <c r="DN109" i="1"/>
  <c r="DN180" i="1"/>
  <c r="DN205" i="1"/>
  <c r="FV42" i="1"/>
  <c r="DN84" i="1"/>
  <c r="DN178" i="1"/>
  <c r="DN174" i="1"/>
  <c r="DN146" i="1"/>
  <c r="DN57" i="1"/>
  <c r="DN141" i="1"/>
  <c r="DN137" i="1"/>
  <c r="DN153" i="1"/>
  <c r="DN149" i="1"/>
  <c r="DN133" i="1"/>
  <c r="DN144" i="1"/>
  <c r="DN148" i="1"/>
  <c r="DN101" i="1"/>
  <c r="DN78" i="1"/>
  <c r="DN152" i="1"/>
  <c r="DM91" i="1"/>
  <c r="DM230" i="1"/>
  <c r="DM117" i="1"/>
  <c r="DM222" i="1"/>
  <c r="DM94" i="1"/>
  <c r="DM126" i="1"/>
  <c r="DM214" i="1"/>
  <c r="DM115" i="1"/>
  <c r="DM212" i="1"/>
  <c r="DM228" i="1"/>
  <c r="DM92" i="1"/>
  <c r="DM124" i="1"/>
  <c r="DM220" i="1"/>
  <c r="DM125" i="1"/>
  <c r="DM116" i="1"/>
  <c r="DM229" i="1"/>
  <c r="DM93" i="1"/>
  <c r="DM221" i="1"/>
  <c r="DM213" i="1"/>
  <c r="DM154" i="1"/>
  <c r="DM75" i="1"/>
  <c r="DL94" i="1"/>
  <c r="DL117" i="1"/>
  <c r="DL214" i="1"/>
  <c r="DL230" i="1"/>
  <c r="DL126" i="1"/>
  <c r="DL222" i="1"/>
  <c r="DL220" i="1"/>
  <c r="DL212" i="1"/>
  <c r="DL228" i="1"/>
  <c r="DL124" i="1"/>
  <c r="DL115" i="1"/>
  <c r="DL92" i="1"/>
  <c r="DL221" i="1"/>
  <c r="DL125" i="1"/>
  <c r="DL229" i="1"/>
  <c r="DL213" i="1"/>
  <c r="DL116" i="1"/>
  <c r="DL93" i="1"/>
  <c r="DL114" i="1"/>
  <c r="DL91" i="1"/>
  <c r="DL79" i="1"/>
  <c r="DL102" i="1"/>
  <c r="DL98" i="1"/>
  <c r="DK115" i="1"/>
  <c r="DK212" i="1"/>
  <c r="DK228" i="1"/>
  <c r="DK92" i="1"/>
  <c r="DK124" i="1"/>
  <c r="DK220" i="1"/>
  <c r="DK94" i="1"/>
  <c r="DK222" i="1"/>
  <c r="DK230" i="1"/>
  <c r="DK117" i="1"/>
  <c r="DK126" i="1"/>
  <c r="DK214" i="1"/>
  <c r="DK113" i="1"/>
  <c r="DK90" i="1"/>
  <c r="DK114" i="1"/>
  <c r="DK91" i="1"/>
  <c r="DK101" i="1"/>
  <c r="DK78" i="1"/>
  <c r="DK98" i="1"/>
  <c r="DJ115" i="1"/>
  <c r="DJ212" i="1"/>
  <c r="DJ228" i="1"/>
  <c r="DJ92" i="1"/>
  <c r="DJ124" i="1"/>
  <c r="DJ220" i="1"/>
  <c r="DJ214" i="1"/>
  <c r="DJ126" i="1"/>
  <c r="DJ94" i="1"/>
  <c r="DJ117" i="1"/>
  <c r="DJ222" i="1"/>
  <c r="DJ230" i="1"/>
  <c r="DJ90" i="1"/>
  <c r="DJ113" i="1"/>
  <c r="DJ172" i="1"/>
  <c r="DJ75" i="1"/>
  <c r="DI92" i="1"/>
  <c r="DI124" i="1"/>
  <c r="DI220" i="1"/>
  <c r="DI115" i="1"/>
  <c r="DI212" i="1"/>
  <c r="DI228" i="1"/>
  <c r="DI94" i="1"/>
  <c r="DI126" i="1"/>
  <c r="DI230" i="1"/>
  <c r="DI117" i="1"/>
  <c r="DI222" i="1"/>
  <c r="DI214" i="1"/>
  <c r="DI178" i="1"/>
  <c r="DI75" i="1"/>
  <c r="DH220" i="1"/>
  <c r="DH212" i="1"/>
  <c r="DH124" i="1"/>
  <c r="DH115" i="1"/>
  <c r="DH92" i="1"/>
  <c r="DH228" i="1"/>
  <c r="DH94" i="1"/>
  <c r="DH214" i="1"/>
  <c r="DH126" i="1"/>
  <c r="DH222" i="1"/>
  <c r="DH117" i="1"/>
  <c r="DH230" i="1"/>
  <c r="DH91" i="1"/>
  <c r="DH114" i="1"/>
  <c r="DH98" i="1"/>
  <c r="DF124" i="1"/>
  <c r="DF115" i="1"/>
  <c r="DF228" i="1"/>
  <c r="DF92" i="1"/>
  <c r="DF220" i="1"/>
  <c r="DF212" i="1"/>
  <c r="DF126" i="1"/>
  <c r="DF222" i="1"/>
  <c r="DF94" i="1"/>
  <c r="DF117" i="1"/>
  <c r="DF230" i="1"/>
  <c r="DF214" i="1"/>
  <c r="DF78" i="1"/>
  <c r="DF101" i="1"/>
  <c r="DF98" i="1"/>
  <c r="DE92" i="1"/>
  <c r="DE124" i="1"/>
  <c r="DE228" i="1"/>
  <c r="DE115" i="1"/>
  <c r="DE212" i="1"/>
  <c r="DE220" i="1"/>
  <c r="DE126" i="1"/>
  <c r="DE117" i="1"/>
  <c r="DE230" i="1"/>
  <c r="DE94" i="1"/>
  <c r="DE222" i="1"/>
  <c r="DE214" i="1"/>
  <c r="DE105" i="1"/>
  <c r="DE82" i="1"/>
  <c r="DE79" i="1"/>
  <c r="DE102" i="1"/>
  <c r="DE78" i="1"/>
  <c r="DE101" i="1"/>
  <c r="DE98" i="1"/>
  <c r="DD92" i="1"/>
  <c r="DD124" i="1"/>
  <c r="DD220" i="1"/>
  <c r="DD115" i="1"/>
  <c r="DD212" i="1"/>
  <c r="DD228" i="1"/>
  <c r="DD94" i="1"/>
  <c r="DD230" i="1"/>
  <c r="DD117" i="1"/>
  <c r="DD126" i="1"/>
  <c r="DD214" i="1"/>
  <c r="DD222" i="1"/>
  <c r="DD82" i="1"/>
  <c r="DD105" i="1"/>
  <c r="DD78" i="1"/>
  <c r="DD101" i="1"/>
  <c r="DC117" i="1"/>
  <c r="DC126" i="1"/>
  <c r="DC94" i="1"/>
  <c r="DC230" i="1"/>
  <c r="DC222" i="1"/>
  <c r="DC214" i="1"/>
  <c r="DC92" i="1"/>
  <c r="DC228" i="1"/>
  <c r="DC124" i="1"/>
  <c r="DC220" i="1"/>
  <c r="DC212" i="1"/>
  <c r="DC115" i="1"/>
  <c r="DC221" i="1"/>
  <c r="DC213" i="1"/>
  <c r="DC125" i="1"/>
  <c r="DC116" i="1"/>
  <c r="DC229" i="1"/>
  <c r="DC93" i="1"/>
  <c r="DC88" i="1"/>
  <c r="DC111" i="1"/>
  <c r="DC86" i="1"/>
  <c r="DC109" i="1"/>
  <c r="DC170" i="1"/>
  <c r="DC102" i="1"/>
  <c r="DC79" i="1"/>
  <c r="DC101" i="1"/>
  <c r="DC78" i="1"/>
  <c r="DC148" i="1"/>
  <c r="DC98" i="1"/>
  <c r="DB212" i="1"/>
  <c r="DB220" i="1"/>
  <c r="DB228" i="1"/>
  <c r="DB92" i="1"/>
  <c r="DB115" i="1"/>
  <c r="DB124" i="1"/>
  <c r="DB126" i="1"/>
  <c r="DB214" i="1"/>
  <c r="DB230" i="1"/>
  <c r="DB117" i="1"/>
  <c r="DB94" i="1"/>
  <c r="DB222" i="1"/>
  <c r="DB221" i="1"/>
  <c r="DB93" i="1"/>
  <c r="DB213" i="1"/>
  <c r="DB116" i="1"/>
  <c r="DB229" i="1"/>
  <c r="DB125" i="1"/>
  <c r="DB101" i="1"/>
  <c r="DB78" i="1"/>
  <c r="DB98" i="1"/>
  <c r="DA197" i="1"/>
  <c r="DA214" i="1"/>
  <c r="DA222" i="1"/>
  <c r="DA117" i="1"/>
  <c r="DA230" i="1"/>
  <c r="DA94" i="1"/>
  <c r="DA126" i="1"/>
  <c r="DA69" i="1"/>
  <c r="DA211" i="1"/>
  <c r="DA226" i="1"/>
  <c r="DA187" i="1"/>
  <c r="DA213" i="1"/>
  <c r="DA229" i="1"/>
  <c r="DA116" i="1"/>
  <c r="DA93" i="1"/>
  <c r="DA125" i="1"/>
  <c r="DA221" i="1"/>
  <c r="DA115" i="1"/>
  <c r="DA92" i="1"/>
  <c r="DA228" i="1"/>
  <c r="DA124" i="1"/>
  <c r="DA212" i="1"/>
  <c r="DA220" i="1"/>
  <c r="DA192" i="1"/>
  <c r="DA182" i="1"/>
  <c r="DA66" i="1"/>
  <c r="DA202" i="1"/>
  <c r="DA196" i="1"/>
  <c r="DA185" i="1"/>
  <c r="DA180" i="1"/>
  <c r="DA195" i="1"/>
  <c r="DA177" i="1"/>
  <c r="DA161" i="1"/>
  <c r="DA106" i="1"/>
  <c r="DA169" i="1"/>
  <c r="DA157" i="1"/>
  <c r="DA173" i="1"/>
  <c r="DA172" i="1"/>
  <c r="DA105" i="1"/>
  <c r="DA82" i="1"/>
  <c r="DA176" i="1"/>
  <c r="DA168" i="1"/>
  <c r="FV36" i="1"/>
  <c r="DA58" i="1"/>
  <c r="DA154" i="1"/>
  <c r="FU36" i="1"/>
  <c r="DA141" i="1"/>
  <c r="DA149" i="1"/>
  <c r="FV35" i="1"/>
  <c r="DA78" i="1"/>
  <c r="DA101" i="1"/>
  <c r="FV34" i="1"/>
  <c r="DA144" i="1"/>
  <c r="DA75" i="1"/>
  <c r="CZ212" i="1"/>
  <c r="CZ92" i="1"/>
  <c r="CZ220" i="1"/>
  <c r="CZ115" i="1"/>
  <c r="CZ228" i="1"/>
  <c r="CZ124" i="1"/>
  <c r="CZ222" i="1"/>
  <c r="CZ117" i="1"/>
  <c r="CZ214" i="1"/>
  <c r="CZ94" i="1"/>
  <c r="CZ230" i="1"/>
  <c r="CZ126" i="1"/>
  <c r="CZ116" i="1"/>
  <c r="CZ221" i="1"/>
  <c r="CZ93" i="1"/>
  <c r="CZ125" i="1"/>
  <c r="CZ213" i="1"/>
  <c r="CZ229" i="1"/>
  <c r="CZ82" i="1"/>
  <c r="CZ105" i="1"/>
  <c r="CZ79" i="1"/>
  <c r="CZ102" i="1"/>
  <c r="CY214" i="1"/>
  <c r="CY94" i="1"/>
  <c r="CY117" i="1"/>
  <c r="CY126" i="1"/>
  <c r="CY222" i="1"/>
  <c r="CY230" i="1"/>
  <c r="CY212" i="1"/>
  <c r="CY228" i="1"/>
  <c r="CY115" i="1"/>
  <c r="CY92" i="1"/>
  <c r="CY220" i="1"/>
  <c r="CY124" i="1"/>
  <c r="CY125" i="1"/>
  <c r="CY229" i="1"/>
  <c r="CY221" i="1"/>
  <c r="CY213" i="1"/>
  <c r="CY116" i="1"/>
  <c r="CY93" i="1"/>
  <c r="CY190" i="1"/>
  <c r="CY101" i="1"/>
  <c r="CY78" i="1"/>
  <c r="CY98" i="1"/>
  <c r="CX115" i="1"/>
  <c r="CX228" i="1"/>
  <c r="CX124" i="1"/>
  <c r="CX212" i="1"/>
  <c r="CX92" i="1"/>
  <c r="CX220" i="1"/>
  <c r="CX94" i="1"/>
  <c r="CX214" i="1"/>
  <c r="CX126" i="1"/>
  <c r="CX222" i="1"/>
  <c r="CX117" i="1"/>
  <c r="CX230" i="1"/>
  <c r="CX213" i="1"/>
  <c r="CX125" i="1"/>
  <c r="CX229" i="1"/>
  <c r="CX116" i="1"/>
  <c r="CX93" i="1"/>
  <c r="CX221" i="1"/>
  <c r="CX105" i="1"/>
  <c r="CX82" i="1"/>
  <c r="CW222" i="1"/>
  <c r="CW219" i="1"/>
  <c r="CW214" i="1"/>
  <c r="CW230" i="1"/>
  <c r="CW94" i="1"/>
  <c r="CW126" i="1"/>
  <c r="CW202" i="1"/>
  <c r="CW228" i="1"/>
  <c r="CW220" i="1"/>
  <c r="CW212" i="1"/>
  <c r="CW115" i="1"/>
  <c r="CW92" i="1"/>
  <c r="CW124" i="1"/>
  <c r="CW213" i="1"/>
  <c r="CW221" i="1"/>
  <c r="CW93" i="1"/>
  <c r="CW229" i="1"/>
  <c r="CW125" i="1"/>
  <c r="CW116" i="1"/>
  <c r="FV47" i="1"/>
  <c r="CW68" i="1"/>
  <c r="CW226" i="1"/>
  <c r="FU47" i="1"/>
  <c r="CW69" i="1"/>
  <c r="CW88" i="1"/>
  <c r="CW111" i="1"/>
  <c r="CW197" i="1"/>
  <c r="CW192" i="1"/>
  <c r="CW187" i="1"/>
  <c r="CW191" i="1"/>
  <c r="CW206" i="1"/>
  <c r="CW65" i="1"/>
  <c r="CW64" i="1"/>
  <c r="CW180" i="1"/>
  <c r="CW178" i="1"/>
  <c r="CW174" i="1"/>
  <c r="CW170" i="1"/>
  <c r="CW169" i="1"/>
  <c r="CW177" i="1"/>
  <c r="CW161" i="1"/>
  <c r="CW57" i="1"/>
  <c r="CW137" i="1"/>
  <c r="CW98" i="1"/>
  <c r="CU92" i="1"/>
  <c r="CU220" i="1"/>
  <c r="CU212" i="1"/>
  <c r="CU124" i="1"/>
  <c r="CU115" i="1"/>
  <c r="CU228" i="1"/>
  <c r="CU222" i="1"/>
  <c r="CU214" i="1"/>
  <c r="CU126" i="1"/>
  <c r="CU117" i="1"/>
  <c r="CU94" i="1"/>
  <c r="CU230" i="1"/>
  <c r="CU221" i="1"/>
  <c r="CU125" i="1"/>
  <c r="CU229" i="1"/>
  <c r="CU116" i="1"/>
  <c r="CU93" i="1"/>
  <c r="CU213" i="1"/>
  <c r="CU78" i="1"/>
  <c r="CU101" i="1"/>
  <c r="CU98" i="1"/>
  <c r="CT93" i="1"/>
  <c r="CT213" i="1"/>
  <c r="CT116" i="1"/>
  <c r="CT221" i="1"/>
  <c r="CT125" i="1"/>
  <c r="CT229" i="1"/>
  <c r="CT105" i="1"/>
  <c r="CT82" i="1"/>
  <c r="CT101" i="1"/>
  <c r="CT78" i="1"/>
  <c r="CT98" i="1"/>
  <c r="CS221" i="1"/>
  <c r="CS93" i="1"/>
  <c r="CS213" i="1"/>
  <c r="CS116" i="1"/>
  <c r="CS229" i="1"/>
  <c r="CS125" i="1"/>
  <c r="CS78" i="1"/>
  <c r="CS101" i="1"/>
  <c r="CR213" i="1"/>
  <c r="CR116" i="1"/>
  <c r="CR93" i="1"/>
  <c r="CR125" i="1"/>
  <c r="CR221" i="1"/>
  <c r="CR229" i="1"/>
  <c r="CR107" i="1"/>
  <c r="CR84" i="1"/>
  <c r="CR78" i="1"/>
  <c r="CR101" i="1"/>
  <c r="CR98" i="1"/>
  <c r="CQ116" i="1"/>
  <c r="CQ229" i="1"/>
  <c r="CQ125" i="1"/>
  <c r="CQ213" i="1"/>
  <c r="CQ93" i="1"/>
  <c r="CQ221" i="1"/>
  <c r="CQ98" i="1"/>
  <c r="CP221" i="1"/>
  <c r="CP125" i="1"/>
  <c r="CP93" i="1"/>
  <c r="CP229" i="1"/>
  <c r="CP213" i="1"/>
  <c r="CP116" i="1"/>
  <c r="CP91" i="1"/>
  <c r="CP114" i="1"/>
  <c r="CO93" i="1"/>
  <c r="CO213" i="1"/>
  <c r="CO221" i="1"/>
  <c r="CO125" i="1"/>
  <c r="CO116" i="1"/>
  <c r="CO229" i="1"/>
  <c r="CN125" i="1"/>
  <c r="CN93" i="1"/>
  <c r="CN221" i="1"/>
  <c r="CN213" i="1"/>
  <c r="CN116" i="1"/>
  <c r="CN229" i="1"/>
  <c r="CN91" i="1"/>
  <c r="CN114" i="1"/>
  <c r="CN90" i="1"/>
  <c r="CN113" i="1"/>
  <c r="CN87" i="1"/>
  <c r="CN110" i="1"/>
  <c r="CN75" i="1"/>
  <c r="CM125" i="1"/>
  <c r="CM116" i="1"/>
  <c r="CM229" i="1"/>
  <c r="CM93" i="1"/>
  <c r="CM221" i="1"/>
  <c r="CM213" i="1"/>
  <c r="CM75" i="1"/>
  <c r="CL221" i="1"/>
  <c r="CL213" i="1"/>
  <c r="CL116" i="1"/>
  <c r="CL93" i="1"/>
  <c r="CL125" i="1"/>
  <c r="CL229" i="1"/>
  <c r="CL88" i="1"/>
  <c r="CL111" i="1"/>
  <c r="CJ227" i="1"/>
  <c r="CJ116" i="1"/>
  <c r="CJ221" i="1"/>
  <c r="CJ229" i="1"/>
  <c r="CJ93" i="1"/>
  <c r="CJ125" i="1"/>
  <c r="CJ213" i="1"/>
  <c r="CJ98" i="1"/>
  <c r="CI222" i="1"/>
  <c r="FV49" i="1"/>
  <c r="CI230" i="1"/>
  <c r="CI214" i="1"/>
  <c r="CI126" i="1"/>
  <c r="CI213" i="1"/>
  <c r="CI125" i="1"/>
  <c r="CI116" i="1"/>
  <c r="CI229" i="1"/>
  <c r="CI221" i="1"/>
  <c r="CI93" i="1"/>
  <c r="CI228" i="1"/>
  <c r="CI124" i="1"/>
  <c r="CI195" i="1"/>
  <c r="CI200" i="1"/>
  <c r="CI210" i="1"/>
  <c r="CI190" i="1"/>
  <c r="CI227" i="1"/>
  <c r="CI87" i="1"/>
  <c r="CI110" i="1"/>
  <c r="CI206" i="1"/>
  <c r="CI191" i="1"/>
  <c r="CI181" i="1"/>
  <c r="CI174" i="1"/>
  <c r="CI170" i="1"/>
  <c r="CH118" i="1"/>
  <c r="CH95" i="1"/>
  <c r="CH91" i="1"/>
  <c r="CH93" i="1"/>
  <c r="CH125" i="1"/>
  <c r="CH213" i="1"/>
  <c r="CH229" i="1"/>
  <c r="CH116" i="1"/>
  <c r="CH221" i="1"/>
  <c r="CH88" i="1"/>
  <c r="CH111" i="1"/>
  <c r="CH79" i="1"/>
  <c r="CH102" i="1"/>
  <c r="CH75" i="1"/>
  <c r="CG95" i="1"/>
  <c r="CG118" i="1"/>
  <c r="CG125" i="1"/>
  <c r="CG93" i="1"/>
  <c r="CG221" i="1"/>
  <c r="CG213" i="1"/>
  <c r="CG116" i="1"/>
  <c r="CG229" i="1"/>
  <c r="CG113" i="1"/>
  <c r="CG90" i="1"/>
  <c r="CG84" i="1"/>
  <c r="CG107" i="1"/>
  <c r="CG79" i="1"/>
  <c r="CG102" i="1"/>
  <c r="CF118" i="1"/>
  <c r="CF95" i="1"/>
  <c r="CF93" i="1"/>
  <c r="CF221" i="1"/>
  <c r="CF116" i="1"/>
  <c r="CF125" i="1"/>
  <c r="CF229" i="1"/>
  <c r="CF213" i="1"/>
  <c r="CF79" i="1"/>
  <c r="CF102" i="1"/>
  <c r="CF98" i="1"/>
  <c r="CE229" i="1"/>
  <c r="CE125" i="1"/>
  <c r="CE221" i="1"/>
  <c r="CE93" i="1"/>
  <c r="CE213" i="1"/>
  <c r="CE116" i="1"/>
  <c r="CE102" i="1"/>
  <c r="CE79" i="1"/>
  <c r="CE98" i="1"/>
  <c r="CD213" i="1"/>
  <c r="CD93" i="1"/>
  <c r="CD221" i="1"/>
  <c r="CD116" i="1"/>
  <c r="CD229" i="1"/>
  <c r="CD125" i="1"/>
  <c r="CD79" i="1"/>
  <c r="CD102" i="1"/>
  <c r="CC212" i="1"/>
  <c r="CC124" i="1"/>
  <c r="CC228" i="1"/>
  <c r="CC92" i="1"/>
  <c r="CC220" i="1"/>
  <c r="CC115" i="1"/>
  <c r="CC102" i="1"/>
  <c r="CC79" i="1"/>
  <c r="CC153" i="1"/>
  <c r="CC137" i="1"/>
  <c r="FU35" i="1"/>
  <c r="CC98" i="1"/>
  <c r="CB114" i="1"/>
  <c r="CB91" i="1"/>
  <c r="CB102" i="1"/>
  <c r="CB79" i="1"/>
  <c r="CB98" i="1"/>
  <c r="CA114" i="1"/>
  <c r="CA91" i="1"/>
  <c r="CA102" i="1"/>
  <c r="CA79" i="1"/>
  <c r="CA98" i="1"/>
  <c r="BY91" i="1"/>
  <c r="BY114" i="1"/>
  <c r="FU34" i="1"/>
  <c r="BY148" i="1"/>
  <c r="BY101" i="1"/>
  <c r="BY78" i="1"/>
  <c r="BY98" i="1"/>
  <c r="BX118" i="1"/>
  <c r="BX95" i="1"/>
  <c r="BX91" i="1"/>
  <c r="BX114" i="1"/>
  <c r="BX87" i="1"/>
  <c r="BX110" i="1"/>
  <c r="BX170" i="1"/>
  <c r="BX98" i="1"/>
  <c r="BW95" i="1"/>
  <c r="BW118" i="1"/>
  <c r="BW213" i="1"/>
  <c r="BW116" i="1"/>
  <c r="BW229" i="1"/>
  <c r="BW93" i="1"/>
  <c r="BW125" i="1"/>
  <c r="BW221" i="1"/>
  <c r="BW79" i="1"/>
  <c r="BW102" i="1"/>
  <c r="BW98" i="1"/>
  <c r="BV93" i="1"/>
  <c r="BV125" i="1"/>
  <c r="BV221" i="1"/>
  <c r="BV116" i="1"/>
  <c r="BV213" i="1"/>
  <c r="BV229" i="1"/>
  <c r="BV87" i="1"/>
  <c r="BV110" i="1"/>
  <c r="BV102" i="1"/>
  <c r="BV79" i="1"/>
  <c r="BU230" i="1"/>
  <c r="BU214" i="1"/>
  <c r="BU126" i="1"/>
  <c r="BU117" i="1"/>
  <c r="BU94" i="1"/>
  <c r="BU222" i="1"/>
  <c r="BU93" i="1"/>
  <c r="BU116" i="1"/>
  <c r="BU221" i="1"/>
  <c r="BU125" i="1"/>
  <c r="BU213" i="1"/>
  <c r="BU229" i="1"/>
  <c r="BU88" i="1"/>
  <c r="BU111" i="1"/>
  <c r="BU101" i="1"/>
  <c r="BU78" i="1"/>
  <c r="BT118" i="1"/>
  <c r="BT95" i="1"/>
  <c r="BT117" i="1"/>
  <c r="BT214" i="1"/>
  <c r="BT126" i="1"/>
  <c r="BT94" i="1"/>
  <c r="BT230" i="1"/>
  <c r="BT222" i="1"/>
  <c r="BT92" i="1"/>
  <c r="BT115" i="1"/>
  <c r="BT212" i="1"/>
  <c r="BT228" i="1"/>
  <c r="BT124" i="1"/>
  <c r="BT220" i="1"/>
  <c r="BT116" i="1"/>
  <c r="BT213" i="1"/>
  <c r="BT229" i="1"/>
  <c r="BT93" i="1"/>
  <c r="BT125" i="1"/>
  <c r="BT221" i="1"/>
  <c r="BT84" i="1"/>
  <c r="BT107" i="1"/>
  <c r="BT82" i="1"/>
  <c r="BT105" i="1"/>
  <c r="BT98" i="1"/>
  <c r="BS118" i="1"/>
  <c r="BS95" i="1"/>
  <c r="BS117" i="1"/>
  <c r="BS222" i="1"/>
  <c r="BS214" i="1"/>
  <c r="BS94" i="1"/>
  <c r="BS230" i="1"/>
  <c r="BS126" i="1"/>
  <c r="BS115" i="1"/>
  <c r="BS212" i="1"/>
  <c r="BS228" i="1"/>
  <c r="BS92" i="1"/>
  <c r="BS124" i="1"/>
  <c r="BS220" i="1"/>
  <c r="BS229" i="1"/>
  <c r="BS213" i="1"/>
  <c r="BS125" i="1"/>
  <c r="BS116" i="1"/>
  <c r="BS93" i="1"/>
  <c r="BS221" i="1"/>
  <c r="BS88" i="1"/>
  <c r="BS111" i="1"/>
  <c r="BS107" i="1"/>
  <c r="BS84" i="1"/>
  <c r="BS102" i="1"/>
  <c r="BS79" i="1"/>
  <c r="BS98" i="1"/>
  <c r="BR95" i="1"/>
  <c r="BR118" i="1"/>
  <c r="BR124" i="1"/>
  <c r="BR115" i="1"/>
  <c r="BR228" i="1"/>
  <c r="BR92" i="1"/>
  <c r="BR220" i="1"/>
  <c r="BR212" i="1"/>
  <c r="BR125" i="1"/>
  <c r="BR116" i="1"/>
  <c r="BR229" i="1"/>
  <c r="BR93" i="1"/>
  <c r="BR221" i="1"/>
  <c r="BR213" i="1"/>
  <c r="BR79" i="1"/>
  <c r="BR102" i="1"/>
  <c r="BR98" i="1"/>
  <c r="BQ94" i="1"/>
  <c r="BQ222" i="1"/>
  <c r="BQ230" i="1"/>
  <c r="BQ126" i="1"/>
  <c r="BQ117" i="1"/>
  <c r="BQ214" i="1"/>
  <c r="BQ115" i="1"/>
  <c r="BQ228" i="1"/>
  <c r="BQ124" i="1"/>
  <c r="BQ212" i="1"/>
  <c r="BQ92" i="1"/>
  <c r="BQ220" i="1"/>
  <c r="BQ125" i="1"/>
  <c r="BQ229" i="1"/>
  <c r="BQ116" i="1"/>
  <c r="BQ213" i="1"/>
  <c r="BQ93" i="1"/>
  <c r="BQ221" i="1"/>
  <c r="BP115" i="1"/>
  <c r="BP212" i="1"/>
  <c r="BP220" i="1"/>
  <c r="BP228" i="1"/>
  <c r="BP92" i="1"/>
  <c r="BP124" i="1"/>
  <c r="BP93" i="1"/>
  <c r="BP221" i="1"/>
  <c r="BP213" i="1"/>
  <c r="BP125" i="1"/>
  <c r="BP116" i="1"/>
  <c r="BP229" i="1"/>
  <c r="BP78" i="1"/>
  <c r="BP101" i="1"/>
  <c r="BP98" i="1"/>
  <c r="BN126" i="1"/>
  <c r="BN94" i="1"/>
  <c r="BN222" i="1"/>
  <c r="BN214" i="1"/>
  <c r="BN117" i="1"/>
  <c r="BN230" i="1"/>
  <c r="BN92" i="1"/>
  <c r="BN124" i="1"/>
  <c r="BN220" i="1"/>
  <c r="BN115" i="1"/>
  <c r="BN212" i="1"/>
  <c r="BN228" i="1"/>
  <c r="BN213" i="1"/>
  <c r="BN125" i="1"/>
  <c r="BN229" i="1"/>
  <c r="BN116" i="1"/>
  <c r="BN93" i="1"/>
  <c r="BN221" i="1"/>
  <c r="BN98" i="1"/>
  <c r="BM118" i="1"/>
  <c r="BM95" i="1"/>
  <c r="BM214" i="1"/>
  <c r="BM126" i="1"/>
  <c r="BM230" i="1"/>
  <c r="BM117" i="1"/>
  <c r="BM94" i="1"/>
  <c r="BM222" i="1"/>
  <c r="BM125" i="1"/>
  <c r="BM116" i="1"/>
  <c r="BM229" i="1"/>
  <c r="BM93" i="1"/>
  <c r="BM221" i="1"/>
  <c r="BM213" i="1"/>
  <c r="BM92" i="1"/>
  <c r="BM124" i="1"/>
  <c r="BM220" i="1"/>
  <c r="BM115" i="1"/>
  <c r="BM212" i="1"/>
  <c r="BM228" i="1"/>
  <c r="BM79" i="1"/>
  <c r="BM102" i="1"/>
  <c r="BM98" i="1"/>
  <c r="BL118" i="1"/>
  <c r="BL95" i="1"/>
  <c r="BL117" i="1"/>
  <c r="BL222" i="1"/>
  <c r="BL126" i="1"/>
  <c r="BL94" i="1"/>
  <c r="BL230" i="1"/>
  <c r="BL214" i="1"/>
  <c r="BL115" i="1"/>
  <c r="BL212" i="1"/>
  <c r="BL228" i="1"/>
  <c r="BL92" i="1"/>
  <c r="BL124" i="1"/>
  <c r="BL220" i="1"/>
  <c r="BL93" i="1"/>
  <c r="BL221" i="1"/>
  <c r="BL213" i="1"/>
  <c r="BL116" i="1"/>
  <c r="BL125" i="1"/>
  <c r="BL229" i="1"/>
  <c r="BL79" i="1"/>
  <c r="BL102" i="1"/>
  <c r="BK214" i="1"/>
  <c r="BK126" i="1"/>
  <c r="BK230" i="1"/>
  <c r="BK117" i="1"/>
  <c r="BK94" i="1"/>
  <c r="BK222" i="1"/>
  <c r="BK125" i="1"/>
  <c r="BK116" i="1"/>
  <c r="BK229" i="1"/>
  <c r="BK93" i="1"/>
  <c r="BK221" i="1"/>
  <c r="BK213" i="1"/>
  <c r="BK124" i="1"/>
  <c r="BK115" i="1"/>
  <c r="BK228" i="1"/>
  <c r="BK220" i="1"/>
  <c r="BK212" i="1"/>
  <c r="BK92" i="1"/>
  <c r="BK87" i="1"/>
  <c r="BK110" i="1"/>
  <c r="BK176" i="1"/>
  <c r="BK78" i="1"/>
  <c r="BK101" i="1"/>
  <c r="BJ94" i="1"/>
  <c r="BJ126" i="1"/>
  <c r="BJ230" i="1"/>
  <c r="BJ214" i="1"/>
  <c r="BJ117" i="1"/>
  <c r="BJ222" i="1"/>
  <c r="BJ212" i="1"/>
  <c r="BJ92" i="1"/>
  <c r="BJ220" i="1"/>
  <c r="BJ115" i="1"/>
  <c r="BJ228" i="1"/>
  <c r="BJ124" i="1"/>
  <c r="BJ101" i="1"/>
  <c r="BJ78" i="1"/>
  <c r="BJ98" i="1"/>
  <c r="BI117" i="1"/>
  <c r="BI126" i="1"/>
  <c r="BI214" i="1"/>
  <c r="BI94" i="1"/>
  <c r="BI230" i="1"/>
  <c r="BI222" i="1"/>
  <c r="BI110" i="1"/>
  <c r="BI87" i="1"/>
  <c r="BI79" i="1"/>
  <c r="BI102" i="1"/>
  <c r="BI101" i="1"/>
  <c r="BI78" i="1"/>
  <c r="BH95" i="1"/>
  <c r="BH118" i="1"/>
  <c r="BH117" i="1"/>
  <c r="BH222" i="1"/>
  <c r="BH214" i="1"/>
  <c r="BH126" i="1"/>
  <c r="BH94" i="1"/>
  <c r="BH230" i="1"/>
  <c r="BH101" i="1"/>
  <c r="BH78" i="1"/>
  <c r="BG95" i="1"/>
  <c r="BG118" i="1"/>
  <c r="BG117" i="1"/>
  <c r="BG230" i="1"/>
  <c r="BG214" i="1"/>
  <c r="BG94" i="1"/>
  <c r="BG222" i="1"/>
  <c r="BG126" i="1"/>
  <c r="BG91" i="1"/>
  <c r="BG114" i="1"/>
  <c r="BG87" i="1"/>
  <c r="BG110" i="1"/>
  <c r="BG107" i="1"/>
  <c r="BG84" i="1"/>
  <c r="BG101" i="1"/>
  <c r="BG78" i="1"/>
  <c r="BG98" i="1"/>
  <c r="BF94" i="1"/>
  <c r="BF214" i="1"/>
  <c r="BF230" i="1"/>
  <c r="BF126" i="1"/>
  <c r="BF117" i="1"/>
  <c r="BF222" i="1"/>
  <c r="BF107" i="1"/>
  <c r="BF84" i="1"/>
  <c r="BF78" i="1"/>
  <c r="BF101" i="1"/>
  <c r="BF98" i="1"/>
  <c r="BE230" i="1"/>
  <c r="BE222" i="1"/>
  <c r="BE94" i="1"/>
  <c r="BE214" i="1"/>
  <c r="BE117" i="1"/>
  <c r="BE126" i="1"/>
  <c r="BE110" i="1"/>
  <c r="BE87" i="1"/>
  <c r="BE84" i="1"/>
  <c r="BE107" i="1"/>
  <c r="BC94" i="1"/>
  <c r="BC126" i="1"/>
  <c r="BC214" i="1"/>
  <c r="BC222" i="1"/>
  <c r="BC230" i="1"/>
  <c r="BC117" i="1"/>
  <c r="BC84" i="1"/>
  <c r="BC107" i="1"/>
  <c r="BC101" i="1"/>
  <c r="BC78" i="1"/>
  <c r="BC98" i="1"/>
  <c r="BB84" i="1"/>
  <c r="BB107" i="1"/>
  <c r="BB98" i="1"/>
  <c r="BA109" i="1"/>
  <c r="BA86" i="1"/>
  <c r="BA106" i="1"/>
  <c r="BA83" i="1"/>
  <c r="AZ126" i="1"/>
  <c r="AZ214" i="1"/>
  <c r="AZ222" i="1"/>
  <c r="AZ117" i="1"/>
  <c r="AZ94" i="1"/>
  <c r="AZ230" i="1"/>
  <c r="FU42" i="1"/>
  <c r="AZ185" i="1"/>
  <c r="AZ180" i="1"/>
  <c r="AZ87" i="1"/>
  <c r="AZ110" i="1"/>
  <c r="AZ172" i="1"/>
  <c r="AZ98" i="1"/>
  <c r="AY94" i="1"/>
  <c r="AY117" i="1"/>
  <c r="AY214" i="1"/>
  <c r="AY126" i="1"/>
  <c r="AY222" i="1"/>
  <c r="AY230" i="1"/>
  <c r="AY221" i="1"/>
  <c r="AY93" i="1"/>
  <c r="FU48" i="1"/>
  <c r="AY220" i="1"/>
  <c r="AY124" i="1"/>
  <c r="FV48" i="1"/>
  <c r="AY91" i="1"/>
  <c r="AY114" i="1"/>
  <c r="EF78" i="1"/>
  <c r="EF101" i="1"/>
  <c r="ED78" i="1"/>
  <c r="ED101" i="1"/>
  <c r="EA78" i="1"/>
  <c r="EA101" i="1"/>
  <c r="DV101" i="1"/>
  <c r="DV78" i="1"/>
  <c r="DI101" i="1"/>
  <c r="DI78" i="1"/>
  <c r="CP78" i="1"/>
  <c r="CP101" i="1"/>
  <c r="BW101" i="1"/>
  <c r="BW78" i="1"/>
  <c r="ED79" i="1"/>
  <c r="ED102" i="1"/>
  <c r="DI79" i="1"/>
  <c r="DI102" i="1"/>
  <c r="CO102" i="1"/>
  <c r="CO79" i="1"/>
  <c r="CM102" i="1"/>
  <c r="CM79" i="1"/>
  <c r="BX102" i="1"/>
  <c r="BX79" i="1"/>
  <c r="BT79" i="1"/>
  <c r="BT102" i="1"/>
  <c r="BP79" i="1"/>
  <c r="BP102" i="1"/>
  <c r="BK79" i="1"/>
  <c r="BK102" i="1"/>
  <c r="EG101" i="1"/>
  <c r="EG78" i="1"/>
  <c r="EE78" i="1"/>
  <c r="EE101" i="1"/>
  <c r="DW101" i="1"/>
  <c r="DW78" i="1"/>
  <c r="DU101" i="1"/>
  <c r="DU78" i="1"/>
  <c r="DM78" i="1"/>
  <c r="DM101" i="1"/>
  <c r="EL79" i="1"/>
  <c r="EL102" i="1"/>
  <c r="DT79" i="1"/>
  <c r="DT102" i="1"/>
  <c r="CT102" i="1"/>
  <c r="CT79" i="1"/>
  <c r="CR79" i="1"/>
  <c r="CR102" i="1"/>
  <c r="CP79" i="1"/>
  <c r="CP102" i="1"/>
  <c r="CN79" i="1"/>
  <c r="CN102" i="1"/>
  <c r="CL102" i="1"/>
  <c r="CL79" i="1"/>
  <c r="BU79" i="1"/>
  <c r="BU102" i="1"/>
  <c r="BQ79" i="1"/>
  <c r="BQ102" i="1"/>
  <c r="BN79" i="1"/>
  <c r="BN102" i="1"/>
  <c r="BJ79" i="1"/>
  <c r="BJ102" i="1"/>
  <c r="BE79" i="1"/>
  <c r="BE102" i="1"/>
  <c r="CL176" i="1"/>
  <c r="CL168" i="1"/>
  <c r="CC60" i="1"/>
  <c r="CC172" i="1"/>
  <c r="BS60" i="1"/>
  <c r="BS172" i="1"/>
  <c r="BS168" i="1"/>
  <c r="BA60" i="1"/>
  <c r="BA82" i="1" s="1"/>
  <c r="BA172" i="1"/>
  <c r="AY60" i="1"/>
  <c r="AY168" i="1"/>
  <c r="AJ60" i="1"/>
  <c r="AJ82" i="1" s="1"/>
  <c r="AJ168" i="1"/>
  <c r="K60" i="1"/>
  <c r="K82" i="1" s="1"/>
  <c r="K168" i="1"/>
  <c r="EL169" i="1"/>
  <c r="EL161" i="1"/>
  <c r="EJ61" i="1"/>
  <c r="EJ157" i="1"/>
  <c r="BH98" i="1"/>
  <c r="AT144" i="1"/>
  <c r="CT141" i="1"/>
  <c r="DI137" i="1"/>
  <c r="BU137" i="1"/>
  <c r="AF137" i="1"/>
  <c r="AD149" i="1"/>
  <c r="CS153" i="1"/>
  <c r="BX153" i="1"/>
  <c r="T153" i="1"/>
  <c r="DC169" i="1"/>
  <c r="EI60" i="1"/>
  <c r="EI168" i="1"/>
  <c r="BG172" i="1"/>
  <c r="BG168" i="1"/>
  <c r="D172" i="1"/>
  <c r="D168" i="1"/>
  <c r="DL161" i="1"/>
  <c r="DL169" i="1"/>
  <c r="AF161" i="1"/>
  <c r="J161" i="1"/>
  <c r="AB169" i="1"/>
  <c r="CX170" i="1"/>
  <c r="CD170" i="1"/>
  <c r="Q170" i="1"/>
  <c r="EG174" i="1"/>
  <c r="DC174" i="1"/>
  <c r="CO174" i="1"/>
  <c r="CB174" i="1"/>
  <c r="AA174" i="1"/>
  <c r="Q174" i="1"/>
  <c r="G185" i="1"/>
  <c r="C180" i="1"/>
  <c r="CZ191" i="1"/>
  <c r="CA191" i="1"/>
  <c r="BR191" i="1"/>
  <c r="AV191" i="1"/>
  <c r="AI191" i="1"/>
  <c r="F191" i="1"/>
  <c r="S191" i="1"/>
  <c r="CA186" i="1"/>
  <c r="AQ186" i="1"/>
  <c r="Z186" i="1"/>
  <c r="B186" i="1"/>
  <c r="O186" i="1"/>
  <c r="CT181" i="1"/>
  <c r="BM181" i="1"/>
  <c r="AX181" i="1"/>
  <c r="Z181" i="1"/>
  <c r="B181" i="1"/>
  <c r="O181" i="1"/>
  <c r="CA196" i="1"/>
  <c r="AQ196" i="1"/>
  <c r="Z196" i="1"/>
  <c r="B196" i="1"/>
  <c r="O196" i="1"/>
  <c r="AM201" i="1"/>
  <c r="AF201" i="1"/>
  <c r="Z201" i="1"/>
  <c r="J201" i="1"/>
  <c r="D201" i="1"/>
  <c r="S201" i="1"/>
  <c r="DH206" i="1"/>
  <c r="AM206" i="1"/>
  <c r="J206" i="1"/>
  <c r="B206" i="1"/>
  <c r="O206" i="1"/>
  <c r="DW227" i="1"/>
  <c r="Z227" i="1"/>
  <c r="DV227" i="1"/>
  <c r="DB219" i="1"/>
  <c r="AB211" i="1"/>
  <c r="X118" i="1"/>
  <c r="CB154" i="1"/>
  <c r="BB78" i="1"/>
  <c r="BB101" i="1"/>
  <c r="AZ101" i="1"/>
  <c r="AZ78" i="1"/>
  <c r="BA91" i="1"/>
  <c r="BA114" i="1"/>
  <c r="BB115" i="1"/>
  <c r="BB212" i="1"/>
  <c r="BB92" i="1"/>
  <c r="BB220" i="1"/>
  <c r="BB124" i="1"/>
  <c r="BB228" i="1"/>
  <c r="BA94" i="1"/>
  <c r="BA230" i="1"/>
  <c r="BA214" i="1"/>
  <c r="BA222" i="1"/>
  <c r="BA126" i="1"/>
  <c r="BA117" i="1"/>
  <c r="AZ118" i="1"/>
  <c r="AZ95" i="1"/>
  <c r="BA88" i="1"/>
  <c r="BA111" i="1"/>
  <c r="BA101" i="1"/>
  <c r="BA78" i="1"/>
  <c r="BB105" i="1"/>
  <c r="BB82" i="1"/>
  <c r="AZ84" i="1"/>
  <c r="AZ107" i="1"/>
  <c r="BA115" i="1"/>
  <c r="BA228" i="1"/>
  <c r="BA124" i="1"/>
  <c r="BA212" i="1"/>
  <c r="BA92" i="1"/>
  <c r="BA220" i="1"/>
  <c r="BB214" i="1"/>
  <c r="BB117" i="1"/>
  <c r="BB230" i="1"/>
  <c r="BB126" i="1"/>
  <c r="BB94" i="1"/>
  <c r="BB222" i="1"/>
  <c r="AY95" i="1"/>
  <c r="AY118" i="1"/>
  <c r="AX118" i="1"/>
  <c r="AX95" i="1"/>
  <c r="AX115" i="1"/>
  <c r="AX228" i="1"/>
  <c r="AX220" i="1"/>
  <c r="AX92" i="1"/>
  <c r="AX124" i="1"/>
  <c r="AX212" i="1"/>
  <c r="AX94" i="1"/>
  <c r="AX214" i="1"/>
  <c r="AX230" i="1"/>
  <c r="AX117" i="1"/>
  <c r="AX222" i="1"/>
  <c r="AX126" i="1"/>
  <c r="AX93" i="1"/>
  <c r="AX221" i="1"/>
  <c r="AX213" i="1"/>
  <c r="AX125" i="1"/>
  <c r="AX116" i="1"/>
  <c r="AX229" i="1"/>
  <c r="AX87" i="1"/>
  <c r="AX110" i="1"/>
  <c r="AX107" i="1"/>
  <c r="AX84" i="1"/>
  <c r="AW95" i="1"/>
  <c r="AW118" i="1"/>
  <c r="AW117" i="1"/>
  <c r="AW126" i="1"/>
  <c r="AW94" i="1"/>
  <c r="AW230" i="1"/>
  <c r="AW214" i="1"/>
  <c r="AW222" i="1"/>
  <c r="AW92" i="1"/>
  <c r="AW124" i="1"/>
  <c r="AW220" i="1"/>
  <c r="AW115" i="1"/>
  <c r="AW212" i="1"/>
  <c r="AW228" i="1"/>
  <c r="AW116" i="1"/>
  <c r="AW93" i="1"/>
  <c r="AW221" i="1"/>
  <c r="AW213" i="1"/>
  <c r="AW125" i="1"/>
  <c r="AW229" i="1"/>
  <c r="AW107" i="1"/>
  <c r="AW84" i="1"/>
  <c r="AW102" i="1"/>
  <c r="AW101" i="1"/>
  <c r="AW78" i="1"/>
  <c r="AW98" i="1"/>
  <c r="AV95" i="1"/>
  <c r="AV118" i="1"/>
  <c r="AV214" i="1"/>
  <c r="AV230" i="1"/>
  <c r="AV94" i="1"/>
  <c r="AV126" i="1"/>
  <c r="AV117" i="1"/>
  <c r="AV222" i="1"/>
  <c r="AV228" i="1"/>
  <c r="AV212" i="1"/>
  <c r="AV124" i="1"/>
  <c r="AV115" i="1"/>
  <c r="AV92" i="1"/>
  <c r="AV220" i="1"/>
  <c r="AV93" i="1"/>
  <c r="AV221" i="1"/>
  <c r="AV213" i="1"/>
  <c r="AV125" i="1"/>
  <c r="AV116" i="1"/>
  <c r="AV229" i="1"/>
  <c r="AV114" i="1"/>
  <c r="AV91" i="1"/>
  <c r="AV87" i="1"/>
  <c r="AV110" i="1"/>
  <c r="AV84" i="1"/>
  <c r="AV107" i="1"/>
  <c r="AV102" i="1"/>
  <c r="AV79" i="1"/>
  <c r="AU95" i="1"/>
  <c r="AU118" i="1"/>
  <c r="AU94" i="1"/>
  <c r="AU214" i="1"/>
  <c r="AU222" i="1"/>
  <c r="AU126" i="1"/>
  <c r="AU117" i="1"/>
  <c r="AU230" i="1"/>
  <c r="AU125" i="1"/>
  <c r="AU213" i="1"/>
  <c r="AU93" i="1"/>
  <c r="AU221" i="1"/>
  <c r="AU229" i="1"/>
  <c r="AU116" i="1"/>
  <c r="AU228" i="1"/>
  <c r="AU212" i="1"/>
  <c r="AU92" i="1"/>
  <c r="AU220" i="1"/>
  <c r="AU115" i="1"/>
  <c r="AU124" i="1"/>
  <c r="AU84" i="1"/>
  <c r="AU107" i="1"/>
  <c r="AU79" i="1"/>
  <c r="AU102" i="1"/>
  <c r="AT118" i="1"/>
  <c r="AT95" i="1"/>
  <c r="AT125" i="1"/>
  <c r="AT116" i="1"/>
  <c r="AT229" i="1"/>
  <c r="AT93" i="1"/>
  <c r="AT221" i="1"/>
  <c r="AT213" i="1"/>
  <c r="AT126" i="1"/>
  <c r="AT94" i="1"/>
  <c r="AT214" i="1"/>
  <c r="AT222" i="1"/>
  <c r="AT230" i="1"/>
  <c r="AT117" i="1"/>
  <c r="AT124" i="1"/>
  <c r="AT92" i="1"/>
  <c r="AT212" i="1"/>
  <c r="AT228" i="1"/>
  <c r="AT115" i="1"/>
  <c r="AT220" i="1"/>
  <c r="AT110" i="1"/>
  <c r="AT87" i="1"/>
  <c r="AT105" i="1"/>
  <c r="AT82" i="1"/>
  <c r="AT102" i="1"/>
  <c r="AT79" i="1"/>
  <c r="AT98" i="1"/>
  <c r="AR95" i="1"/>
  <c r="AR118" i="1"/>
  <c r="AR94" i="1"/>
  <c r="AR214" i="1"/>
  <c r="AR117" i="1"/>
  <c r="AR126" i="1"/>
  <c r="AR230" i="1"/>
  <c r="AR222" i="1"/>
  <c r="AR116" i="1"/>
  <c r="AR213" i="1"/>
  <c r="AR93" i="1"/>
  <c r="AR229" i="1"/>
  <c r="AR125" i="1"/>
  <c r="AR221" i="1"/>
  <c r="AR92" i="1"/>
  <c r="AR124" i="1"/>
  <c r="AR220" i="1"/>
  <c r="AR115" i="1"/>
  <c r="AR212" i="1"/>
  <c r="AR228" i="1"/>
  <c r="AR91" i="1"/>
  <c r="AR114" i="1"/>
  <c r="AR101" i="1"/>
  <c r="AR78" i="1"/>
  <c r="AR98" i="1"/>
  <c r="AQ95" i="1"/>
  <c r="AQ118" i="1"/>
  <c r="AQ222" i="1"/>
  <c r="AQ126" i="1"/>
  <c r="AQ94" i="1"/>
  <c r="AQ214" i="1"/>
  <c r="AQ117" i="1"/>
  <c r="AQ230" i="1"/>
  <c r="AQ115" i="1"/>
  <c r="AQ228" i="1"/>
  <c r="AQ124" i="1"/>
  <c r="AQ212" i="1"/>
  <c r="AQ92" i="1"/>
  <c r="AQ220" i="1"/>
  <c r="AQ93" i="1"/>
  <c r="AQ125" i="1"/>
  <c r="AQ221" i="1"/>
  <c r="AQ116" i="1"/>
  <c r="AQ213" i="1"/>
  <c r="AQ229" i="1"/>
  <c r="AQ91" i="1"/>
  <c r="AQ114" i="1"/>
  <c r="AQ87" i="1"/>
  <c r="AQ110" i="1"/>
  <c r="AQ107" i="1"/>
  <c r="AQ84" i="1"/>
  <c r="AQ101" i="1"/>
  <c r="AQ78" i="1"/>
  <c r="AQ98" i="1"/>
  <c r="AP95" i="1"/>
  <c r="AP118" i="1"/>
  <c r="AP212" i="1"/>
  <c r="AP92" i="1"/>
  <c r="AP220" i="1"/>
  <c r="AP115" i="1"/>
  <c r="AP228" i="1"/>
  <c r="AP124" i="1"/>
  <c r="AP117" i="1"/>
  <c r="AP126" i="1"/>
  <c r="AP94" i="1"/>
  <c r="AP230" i="1"/>
  <c r="AP214" i="1"/>
  <c r="AP222" i="1"/>
  <c r="AP125" i="1"/>
  <c r="AP213" i="1"/>
  <c r="AP229" i="1"/>
  <c r="AP93" i="1"/>
  <c r="AP116" i="1"/>
  <c r="AP221" i="1"/>
  <c r="AP78" i="1"/>
  <c r="AP101" i="1"/>
  <c r="AP98" i="1"/>
  <c r="AO95" i="1"/>
  <c r="AO118" i="1"/>
  <c r="AO117" i="1"/>
  <c r="AO94" i="1"/>
  <c r="AO126" i="1"/>
  <c r="AO222" i="1"/>
  <c r="AO214" i="1"/>
  <c r="AO230" i="1"/>
  <c r="AO93" i="1"/>
  <c r="AO125" i="1"/>
  <c r="AO221" i="1"/>
  <c r="AO116" i="1"/>
  <c r="AO213" i="1"/>
  <c r="AO229" i="1"/>
  <c r="AO115" i="1"/>
  <c r="AO220" i="1"/>
  <c r="AO212" i="1"/>
  <c r="AO92" i="1"/>
  <c r="AO124" i="1"/>
  <c r="AO228" i="1"/>
  <c r="AO110" i="1"/>
  <c r="AO87" i="1"/>
  <c r="AO170" i="1"/>
  <c r="AO178" i="1"/>
  <c r="AO105" i="1"/>
  <c r="AO82" i="1"/>
  <c r="AO176" i="1"/>
  <c r="AO79" i="1"/>
  <c r="AO102" i="1"/>
  <c r="AO101" i="1"/>
  <c r="AO78" i="1"/>
  <c r="AN95" i="1"/>
  <c r="AN118" i="1"/>
  <c r="AN117" i="1"/>
  <c r="AN126" i="1"/>
  <c r="AN222" i="1"/>
  <c r="AN94" i="1"/>
  <c r="AN214" i="1"/>
  <c r="AN230" i="1"/>
  <c r="AN115" i="1"/>
  <c r="AN212" i="1"/>
  <c r="AN228" i="1"/>
  <c r="AN92" i="1"/>
  <c r="AN124" i="1"/>
  <c r="AN220" i="1"/>
  <c r="AN93" i="1"/>
  <c r="AN125" i="1"/>
  <c r="AN229" i="1"/>
  <c r="AN116" i="1"/>
  <c r="AN213" i="1"/>
  <c r="AN221" i="1"/>
  <c r="AN107" i="1"/>
  <c r="AN84" i="1"/>
  <c r="AN102" i="1"/>
  <c r="AN79" i="1"/>
  <c r="AN149" i="1"/>
  <c r="AN133" i="1"/>
  <c r="AN141" i="1"/>
  <c r="AN98" i="1"/>
  <c r="AM118" i="1"/>
  <c r="AM95" i="1"/>
  <c r="AM222" i="1"/>
  <c r="AM94" i="1"/>
  <c r="AM214" i="1"/>
  <c r="AM117" i="1"/>
  <c r="AM230" i="1"/>
  <c r="AM126" i="1"/>
  <c r="AM92" i="1"/>
  <c r="AM220" i="1"/>
  <c r="AM115" i="1"/>
  <c r="AM124" i="1"/>
  <c r="AM228" i="1"/>
  <c r="AM212" i="1"/>
  <c r="AM93" i="1"/>
  <c r="AM125" i="1"/>
  <c r="AM221" i="1"/>
  <c r="AM116" i="1"/>
  <c r="AM213" i="1"/>
  <c r="AM229" i="1"/>
  <c r="AM114" i="1"/>
  <c r="AM91" i="1"/>
  <c r="AM87" i="1"/>
  <c r="AM110" i="1"/>
  <c r="AM79" i="1"/>
  <c r="AM102" i="1"/>
  <c r="AM101" i="1"/>
  <c r="AM78" i="1"/>
  <c r="AM98" i="1"/>
  <c r="AL118" i="1"/>
  <c r="AL95" i="1"/>
  <c r="AL117" i="1"/>
  <c r="AL94" i="1"/>
  <c r="AL214" i="1"/>
  <c r="AL230" i="1"/>
  <c r="AL126" i="1"/>
  <c r="AL222" i="1"/>
  <c r="AL115" i="1"/>
  <c r="AL228" i="1"/>
  <c r="AL124" i="1"/>
  <c r="AL212" i="1"/>
  <c r="AL92" i="1"/>
  <c r="AL220" i="1"/>
  <c r="AL125" i="1"/>
  <c r="AL213" i="1"/>
  <c r="AL229" i="1"/>
  <c r="AL93" i="1"/>
  <c r="AL116" i="1"/>
  <c r="AL221" i="1"/>
  <c r="AL88" i="1"/>
  <c r="AL111" i="1"/>
  <c r="AL107" i="1"/>
  <c r="AL84" i="1"/>
  <c r="AL102" i="1"/>
  <c r="AL79" i="1"/>
  <c r="AK118" i="1"/>
  <c r="AK95" i="1"/>
  <c r="AK222" i="1"/>
  <c r="AK126" i="1"/>
  <c r="AK117" i="1"/>
  <c r="AK94" i="1"/>
  <c r="AK230" i="1"/>
  <c r="AK214" i="1"/>
  <c r="AK93" i="1"/>
  <c r="AK125" i="1"/>
  <c r="AK221" i="1"/>
  <c r="AK116" i="1"/>
  <c r="AK213" i="1"/>
  <c r="AK229" i="1"/>
  <c r="AK92" i="1"/>
  <c r="AK228" i="1"/>
  <c r="AK220" i="1"/>
  <c r="AK124" i="1"/>
  <c r="AK115" i="1"/>
  <c r="AK212" i="1"/>
  <c r="AK110" i="1"/>
  <c r="AK87" i="1"/>
  <c r="AK107" i="1"/>
  <c r="AK84" i="1"/>
  <c r="AK82" i="1"/>
  <c r="AK105" i="1"/>
  <c r="AK79" i="1"/>
  <c r="AK102" i="1"/>
  <c r="AJ118" i="1"/>
  <c r="AJ95" i="1"/>
  <c r="AJ117" i="1"/>
  <c r="AJ222" i="1"/>
  <c r="AJ214" i="1"/>
  <c r="AJ94" i="1"/>
  <c r="AJ126" i="1"/>
  <c r="AJ230" i="1"/>
  <c r="AJ92" i="1"/>
  <c r="AJ124" i="1"/>
  <c r="AJ220" i="1"/>
  <c r="AJ115" i="1"/>
  <c r="AJ212" i="1"/>
  <c r="AJ228" i="1"/>
  <c r="AJ229" i="1"/>
  <c r="AJ213" i="1"/>
  <c r="AJ125" i="1"/>
  <c r="AJ116" i="1"/>
  <c r="AJ93" i="1"/>
  <c r="AJ221" i="1"/>
  <c r="AJ114" i="1"/>
  <c r="AJ91" i="1"/>
  <c r="AJ111" i="1"/>
  <c r="AJ88" i="1"/>
  <c r="AJ102" i="1"/>
  <c r="AJ79" i="1"/>
  <c r="AJ98" i="1"/>
  <c r="AI95" i="1"/>
  <c r="AI118" i="1"/>
  <c r="AI117" i="1"/>
  <c r="AI230" i="1"/>
  <c r="AI126" i="1"/>
  <c r="AI214" i="1"/>
  <c r="AI94" i="1"/>
  <c r="AI222" i="1"/>
  <c r="AI92" i="1"/>
  <c r="AI220" i="1"/>
  <c r="AI115" i="1"/>
  <c r="AI124" i="1"/>
  <c r="AI228" i="1"/>
  <c r="AI212" i="1"/>
  <c r="AI116" i="1"/>
  <c r="AI229" i="1"/>
  <c r="AI125" i="1"/>
  <c r="AI213" i="1"/>
  <c r="AI93" i="1"/>
  <c r="AI221" i="1"/>
  <c r="AI91" i="1"/>
  <c r="AI114" i="1"/>
  <c r="AI87" i="1"/>
  <c r="AI110" i="1"/>
  <c r="AI84" i="1"/>
  <c r="AI107" i="1"/>
  <c r="AI82" i="1"/>
  <c r="AI105" i="1"/>
  <c r="AI102" i="1"/>
  <c r="AI79" i="1"/>
  <c r="AG95" i="1"/>
  <c r="AG118" i="1"/>
  <c r="AG214" i="1"/>
  <c r="AG222" i="1"/>
  <c r="AG126" i="1"/>
  <c r="AG94" i="1"/>
  <c r="AG230" i="1"/>
  <c r="AG117" i="1"/>
  <c r="AG92" i="1"/>
  <c r="AG220" i="1"/>
  <c r="AG212" i="1"/>
  <c r="AG124" i="1"/>
  <c r="AG115" i="1"/>
  <c r="AG228" i="1"/>
  <c r="AG93" i="1"/>
  <c r="AG221" i="1"/>
  <c r="AG213" i="1"/>
  <c r="AG116" i="1"/>
  <c r="AG125" i="1"/>
  <c r="AG229" i="1"/>
  <c r="AG82" i="1"/>
  <c r="AG105" i="1"/>
  <c r="AG102" i="1"/>
  <c r="AG79" i="1"/>
  <c r="AF95" i="1"/>
  <c r="AF118" i="1"/>
  <c r="AF126" i="1"/>
  <c r="AF117" i="1"/>
  <c r="AF230" i="1"/>
  <c r="AF94" i="1"/>
  <c r="AF222" i="1"/>
  <c r="AF214" i="1"/>
  <c r="AF213" i="1"/>
  <c r="AF93" i="1"/>
  <c r="AF221" i="1"/>
  <c r="AF116" i="1"/>
  <c r="AF229" i="1"/>
  <c r="AF125" i="1"/>
  <c r="AF124" i="1"/>
  <c r="AF220" i="1"/>
  <c r="AF228" i="1"/>
  <c r="AF212" i="1"/>
  <c r="AF92" i="1"/>
  <c r="AF115" i="1"/>
  <c r="AF87" i="1"/>
  <c r="AF110" i="1"/>
  <c r="AF106" i="1"/>
  <c r="AF83" i="1"/>
  <c r="AF79" i="1"/>
  <c r="AF102" i="1"/>
  <c r="AF78" i="1"/>
  <c r="AF101" i="1"/>
  <c r="AF98" i="1"/>
  <c r="FU43" i="1"/>
  <c r="Y206" i="1"/>
  <c r="Y186" i="1"/>
  <c r="Y191" i="1"/>
  <c r="Y201" i="1"/>
  <c r="Y65" i="1"/>
  <c r="Y196" i="1"/>
  <c r="AE95" i="1"/>
  <c r="AE118" i="1"/>
  <c r="AE230" i="1"/>
  <c r="AE94" i="1"/>
  <c r="AE126" i="1"/>
  <c r="AE117" i="1"/>
  <c r="AE214" i="1"/>
  <c r="AE222" i="1"/>
  <c r="AE92" i="1"/>
  <c r="AE220" i="1"/>
  <c r="AE212" i="1"/>
  <c r="AE124" i="1"/>
  <c r="AE115" i="1"/>
  <c r="AE228" i="1"/>
  <c r="AE116" i="1"/>
  <c r="AE213" i="1"/>
  <c r="AE93" i="1"/>
  <c r="AE229" i="1"/>
  <c r="AE125" i="1"/>
  <c r="AE221" i="1"/>
  <c r="AE102" i="1"/>
  <c r="AE79" i="1"/>
  <c r="AE101" i="1"/>
  <c r="AE78" i="1"/>
  <c r="AE98" i="1"/>
  <c r="AD118" i="1"/>
  <c r="AD95" i="1"/>
  <c r="AD117" i="1"/>
  <c r="AD230" i="1"/>
  <c r="AD222" i="1"/>
  <c r="AD94" i="1"/>
  <c r="AD126" i="1"/>
  <c r="AD214" i="1"/>
  <c r="AD228" i="1"/>
  <c r="AD92" i="1"/>
  <c r="AD124" i="1"/>
  <c r="AD220" i="1"/>
  <c r="AD115" i="1"/>
  <c r="AD212" i="1"/>
  <c r="AD116" i="1"/>
  <c r="AD213" i="1"/>
  <c r="AD229" i="1"/>
  <c r="AD93" i="1"/>
  <c r="AD125" i="1"/>
  <c r="AD221" i="1"/>
  <c r="AD91" i="1"/>
  <c r="AD114" i="1"/>
  <c r="AD87" i="1"/>
  <c r="AD110" i="1"/>
  <c r="AD102" i="1"/>
  <c r="AD79" i="1"/>
  <c r="AD78" i="1"/>
  <c r="AD101" i="1"/>
  <c r="AD98" i="1"/>
  <c r="AC95" i="1"/>
  <c r="AC118" i="1"/>
  <c r="AC94" i="1"/>
  <c r="AC117" i="1"/>
  <c r="AC230" i="1"/>
  <c r="AC126" i="1"/>
  <c r="AC214" i="1"/>
  <c r="AC222" i="1"/>
  <c r="AC125" i="1"/>
  <c r="AC213" i="1"/>
  <c r="AC229" i="1"/>
  <c r="AC93" i="1"/>
  <c r="AC116" i="1"/>
  <c r="AC221" i="1"/>
  <c r="AC115" i="1"/>
  <c r="AC212" i="1"/>
  <c r="AC228" i="1"/>
  <c r="AC92" i="1"/>
  <c r="AC124" i="1"/>
  <c r="AC220" i="1"/>
  <c r="AC106" i="1"/>
  <c r="AC83" i="1"/>
  <c r="AC79" i="1"/>
  <c r="AC102" i="1"/>
  <c r="AB118" i="1"/>
  <c r="AB95" i="1"/>
  <c r="AB126" i="1"/>
  <c r="AB222" i="1"/>
  <c r="AB214" i="1"/>
  <c r="AB94" i="1"/>
  <c r="AB230" i="1"/>
  <c r="AB117" i="1"/>
  <c r="AB115" i="1"/>
  <c r="AB92" i="1"/>
  <c r="AB228" i="1"/>
  <c r="AB212" i="1"/>
  <c r="AB220" i="1"/>
  <c r="AB124" i="1"/>
  <c r="AB116" i="1"/>
  <c r="AB213" i="1"/>
  <c r="AB229" i="1"/>
  <c r="AB93" i="1"/>
  <c r="AB125" i="1"/>
  <c r="AB221" i="1"/>
  <c r="AB91" i="1"/>
  <c r="AB114" i="1"/>
  <c r="AB110" i="1"/>
  <c r="AB87" i="1"/>
  <c r="AB84" i="1"/>
  <c r="AB107" i="1"/>
  <c r="AB105" i="1"/>
  <c r="AB82" i="1"/>
  <c r="AB79" i="1"/>
  <c r="AB102" i="1"/>
  <c r="AA118" i="1"/>
  <c r="AA95" i="1"/>
  <c r="AA94" i="1"/>
  <c r="AA230" i="1"/>
  <c r="AA126" i="1"/>
  <c r="AA214" i="1"/>
  <c r="AA117" i="1"/>
  <c r="AA222" i="1"/>
  <c r="AA116" i="1"/>
  <c r="AA93" i="1"/>
  <c r="AA125" i="1"/>
  <c r="AA213" i="1"/>
  <c r="AA229" i="1"/>
  <c r="AA221" i="1"/>
  <c r="AA92" i="1"/>
  <c r="AA220" i="1"/>
  <c r="AA212" i="1"/>
  <c r="AA124" i="1"/>
  <c r="AA115" i="1"/>
  <c r="AA228" i="1"/>
  <c r="AA114" i="1"/>
  <c r="AA91" i="1"/>
  <c r="FV43" i="1"/>
  <c r="AA206" i="1"/>
  <c r="AA84" i="1"/>
  <c r="AA107" i="1"/>
  <c r="AA79" i="1"/>
  <c r="AA102" i="1"/>
  <c r="AA78" i="1"/>
  <c r="AA101" i="1"/>
  <c r="AA98" i="1"/>
  <c r="Z118" i="1"/>
  <c r="Z95" i="1"/>
  <c r="Z117" i="1"/>
  <c r="Z230" i="1"/>
  <c r="Z126" i="1"/>
  <c r="Z214" i="1"/>
  <c r="Z94" i="1"/>
  <c r="Z222" i="1"/>
  <c r="Z228" i="1"/>
  <c r="Z115" i="1"/>
  <c r="Z212" i="1"/>
  <c r="Z92" i="1"/>
  <c r="Z124" i="1"/>
  <c r="Z220" i="1"/>
  <c r="Z116" i="1"/>
  <c r="Z229" i="1"/>
  <c r="Z125" i="1"/>
  <c r="Z213" i="1"/>
  <c r="Z93" i="1"/>
  <c r="Z221" i="1"/>
  <c r="Z114" i="1"/>
  <c r="Z91" i="1"/>
  <c r="Z110" i="1"/>
  <c r="Z87" i="1"/>
  <c r="Z107" i="1"/>
  <c r="Z84" i="1"/>
  <c r="Z102" i="1"/>
  <c r="Z79" i="1"/>
  <c r="Z78" i="1"/>
  <c r="Z101" i="1"/>
  <c r="Y95" i="1"/>
  <c r="Y118" i="1"/>
  <c r="Y222" i="1"/>
  <c r="Y126" i="1"/>
  <c r="Y230" i="1"/>
  <c r="Y94" i="1"/>
  <c r="Y214" i="1"/>
  <c r="Y117" i="1"/>
  <c r="Y115" i="1"/>
  <c r="Y212" i="1"/>
  <c r="Y228" i="1"/>
  <c r="Y92" i="1"/>
  <c r="Y124" i="1"/>
  <c r="Y220" i="1"/>
  <c r="Y116" i="1"/>
  <c r="Y125" i="1"/>
  <c r="Y229" i="1"/>
  <c r="Y93" i="1"/>
  <c r="Y221" i="1"/>
  <c r="Y213" i="1"/>
  <c r="Y107" i="1"/>
  <c r="Y84" i="1"/>
  <c r="Y101" i="1"/>
  <c r="Y78" i="1"/>
  <c r="X94" i="1"/>
  <c r="X230" i="1"/>
  <c r="X214" i="1"/>
  <c r="X126" i="1"/>
  <c r="X117" i="1"/>
  <c r="X222" i="1"/>
  <c r="X220" i="1"/>
  <c r="X124" i="1"/>
  <c r="X115" i="1"/>
  <c r="X92" i="1"/>
  <c r="X228" i="1"/>
  <c r="X212" i="1"/>
  <c r="X116" i="1"/>
  <c r="X229" i="1"/>
  <c r="X125" i="1"/>
  <c r="X213" i="1"/>
  <c r="X93" i="1"/>
  <c r="X221" i="1"/>
  <c r="X87" i="1"/>
  <c r="X110" i="1"/>
  <c r="X105" i="1"/>
  <c r="X82" i="1"/>
  <c r="X98" i="1"/>
  <c r="V95" i="1"/>
  <c r="V118" i="1"/>
  <c r="V126" i="1"/>
  <c r="V230" i="1"/>
  <c r="V94" i="1"/>
  <c r="V214" i="1"/>
  <c r="V117" i="1"/>
  <c r="V222" i="1"/>
  <c r="V125" i="1"/>
  <c r="V229" i="1"/>
  <c r="V116" i="1"/>
  <c r="V213" i="1"/>
  <c r="V93" i="1"/>
  <c r="V221" i="1"/>
  <c r="V92" i="1"/>
  <c r="V220" i="1"/>
  <c r="V212" i="1"/>
  <c r="V124" i="1"/>
  <c r="V115" i="1"/>
  <c r="V228" i="1"/>
  <c r="V91" i="1"/>
  <c r="V114" i="1"/>
  <c r="V107" i="1"/>
  <c r="V84" i="1"/>
  <c r="V78" i="1"/>
  <c r="V101" i="1"/>
  <c r="V98" i="1"/>
  <c r="U118" i="1"/>
  <c r="U95" i="1"/>
  <c r="FU46" i="1"/>
  <c r="U222" i="1"/>
  <c r="U126" i="1"/>
  <c r="U117" i="1"/>
  <c r="U94" i="1"/>
  <c r="U214" i="1"/>
  <c r="U230" i="1"/>
  <c r="U124" i="1"/>
  <c r="U228" i="1"/>
  <c r="U92" i="1"/>
  <c r="U115" i="1"/>
  <c r="U212" i="1"/>
  <c r="U220" i="1"/>
  <c r="U116" i="1"/>
  <c r="U229" i="1"/>
  <c r="U125" i="1"/>
  <c r="U213" i="1"/>
  <c r="U93" i="1"/>
  <c r="U221" i="1"/>
  <c r="U110" i="1"/>
  <c r="U87" i="1"/>
  <c r="U107" i="1"/>
  <c r="U84" i="1"/>
  <c r="U102" i="1"/>
  <c r="U79" i="1"/>
  <c r="U78" i="1"/>
  <c r="U101" i="1"/>
  <c r="U98" i="1"/>
  <c r="T95" i="1"/>
  <c r="T118" i="1"/>
  <c r="T126" i="1"/>
  <c r="T117" i="1"/>
  <c r="T230" i="1"/>
  <c r="T94" i="1"/>
  <c r="T222" i="1"/>
  <c r="T214" i="1"/>
  <c r="T116" i="1"/>
  <c r="T213" i="1"/>
  <c r="T93" i="1"/>
  <c r="T229" i="1"/>
  <c r="T125" i="1"/>
  <c r="T221" i="1"/>
  <c r="T92" i="1"/>
  <c r="T124" i="1"/>
  <c r="T220" i="1"/>
  <c r="T115" i="1"/>
  <c r="T212" i="1"/>
  <c r="T228" i="1"/>
  <c r="T111" i="1"/>
  <c r="T88" i="1"/>
  <c r="T102" i="1"/>
  <c r="T79" i="1"/>
  <c r="T78" i="1"/>
  <c r="T101" i="1"/>
  <c r="S95" i="1"/>
  <c r="S118" i="1"/>
  <c r="S214" i="1"/>
  <c r="S94" i="1"/>
  <c r="S222" i="1"/>
  <c r="S117" i="1"/>
  <c r="S230" i="1"/>
  <c r="S126" i="1"/>
  <c r="S213" i="1"/>
  <c r="S93" i="1"/>
  <c r="S221" i="1"/>
  <c r="S116" i="1"/>
  <c r="S229" i="1"/>
  <c r="S125" i="1"/>
  <c r="S92" i="1"/>
  <c r="S220" i="1"/>
  <c r="S212" i="1"/>
  <c r="S228" i="1"/>
  <c r="S124" i="1"/>
  <c r="S115" i="1"/>
  <c r="S114" i="1"/>
  <c r="S91" i="1"/>
  <c r="S110" i="1"/>
  <c r="S87" i="1"/>
  <c r="S105" i="1"/>
  <c r="S82" i="1"/>
  <c r="S102" i="1"/>
  <c r="S79" i="1"/>
  <c r="S101" i="1"/>
  <c r="S78" i="1"/>
  <c r="R95" i="1"/>
  <c r="R118" i="1"/>
  <c r="R126" i="1"/>
  <c r="R230" i="1"/>
  <c r="R222" i="1"/>
  <c r="R117" i="1"/>
  <c r="R94" i="1"/>
  <c r="R214" i="1"/>
  <c r="R92" i="1"/>
  <c r="R220" i="1"/>
  <c r="R212" i="1"/>
  <c r="R124" i="1"/>
  <c r="R115" i="1"/>
  <c r="R228" i="1"/>
  <c r="R116" i="1"/>
  <c r="R213" i="1"/>
  <c r="R229" i="1"/>
  <c r="R93" i="1"/>
  <c r="R125" i="1"/>
  <c r="R221" i="1"/>
  <c r="R114" i="1"/>
  <c r="R91" i="1"/>
  <c r="R105" i="1"/>
  <c r="R82" i="1"/>
  <c r="R78" i="1"/>
  <c r="R101" i="1"/>
  <c r="R98" i="1"/>
  <c r="Q95" i="1"/>
  <c r="Q118" i="1"/>
  <c r="Q126" i="1"/>
  <c r="Q117" i="1"/>
  <c r="Q222" i="1"/>
  <c r="Q94" i="1"/>
  <c r="Q230" i="1"/>
  <c r="Q214" i="1"/>
  <c r="Q220" i="1"/>
  <c r="Q115" i="1"/>
  <c r="Q212" i="1"/>
  <c r="Q92" i="1"/>
  <c r="Q124" i="1"/>
  <c r="Q228" i="1"/>
  <c r="Q93" i="1"/>
  <c r="Q116" i="1"/>
  <c r="Q221" i="1"/>
  <c r="Q125" i="1"/>
  <c r="Q213" i="1"/>
  <c r="Q229" i="1"/>
  <c r="Q84" i="1"/>
  <c r="Q107" i="1"/>
  <c r="Q102" i="1"/>
  <c r="Q79" i="1"/>
  <c r="Q78" i="1"/>
  <c r="Q101" i="1"/>
  <c r="Q98" i="1"/>
  <c r="P118" i="1"/>
  <c r="P95" i="1"/>
  <c r="P126" i="1"/>
  <c r="P117" i="1"/>
  <c r="P94" i="1"/>
  <c r="P214" i="1"/>
  <c r="P212" i="1"/>
  <c r="P115" i="1"/>
  <c r="P228" i="1"/>
  <c r="P92" i="1"/>
  <c r="P124" i="1"/>
  <c r="P220" i="1"/>
  <c r="P116" i="1"/>
  <c r="P213" i="1"/>
  <c r="P229" i="1"/>
  <c r="P93" i="1"/>
  <c r="P125" i="1"/>
  <c r="P221" i="1"/>
  <c r="P107" i="1"/>
  <c r="P84" i="1"/>
  <c r="P82" i="1"/>
  <c r="P105" i="1"/>
  <c r="P98" i="1"/>
  <c r="O118" i="1"/>
  <c r="O95" i="1"/>
  <c r="O94" i="1"/>
  <c r="O126" i="1"/>
  <c r="O222" i="1"/>
  <c r="O230" i="1"/>
  <c r="O117" i="1"/>
  <c r="O214" i="1"/>
  <c r="O212" i="1"/>
  <c r="O92" i="1"/>
  <c r="O220" i="1"/>
  <c r="O115" i="1"/>
  <c r="O228" i="1"/>
  <c r="O124" i="1"/>
  <c r="O213" i="1"/>
  <c r="O221" i="1"/>
  <c r="O93" i="1"/>
  <c r="O229" i="1"/>
  <c r="O125" i="1"/>
  <c r="O116" i="1"/>
  <c r="O87" i="1"/>
  <c r="O110" i="1"/>
  <c r="O79" i="1"/>
  <c r="O102" i="1"/>
  <c r="O101" i="1"/>
  <c r="O78" i="1"/>
  <c r="N118" i="1"/>
  <c r="N95" i="1"/>
  <c r="N214" i="1"/>
  <c r="N126" i="1"/>
  <c r="N230" i="1"/>
  <c r="N117" i="1"/>
  <c r="N94" i="1"/>
  <c r="N222" i="1"/>
  <c r="N92" i="1"/>
  <c r="N124" i="1"/>
  <c r="N220" i="1"/>
  <c r="N228" i="1"/>
  <c r="N212" i="1"/>
  <c r="N115" i="1"/>
  <c r="N213" i="1"/>
  <c r="N93" i="1"/>
  <c r="N221" i="1"/>
  <c r="N116" i="1"/>
  <c r="N229" i="1"/>
  <c r="N125" i="1"/>
  <c r="N84" i="1"/>
  <c r="N107" i="1"/>
  <c r="N78" i="1"/>
  <c r="N101" i="1"/>
  <c r="M118" i="1"/>
  <c r="M95" i="1"/>
  <c r="M94" i="1"/>
  <c r="M214" i="1"/>
  <c r="M117" i="1"/>
  <c r="M126" i="1"/>
  <c r="M230" i="1"/>
  <c r="M222" i="1"/>
  <c r="M212" i="1"/>
  <c r="M115" i="1"/>
  <c r="M92" i="1"/>
  <c r="M124" i="1"/>
  <c r="M220" i="1"/>
  <c r="M228" i="1"/>
  <c r="M125" i="1"/>
  <c r="M229" i="1"/>
  <c r="M116" i="1"/>
  <c r="M213" i="1"/>
  <c r="M93" i="1"/>
  <c r="M221" i="1"/>
  <c r="M114" i="1"/>
  <c r="M91" i="1"/>
  <c r="M84" i="1"/>
  <c r="M107" i="1"/>
  <c r="M101" i="1"/>
  <c r="M78" i="1"/>
  <c r="M98" i="1"/>
  <c r="K95" i="1"/>
  <c r="K118" i="1"/>
  <c r="K94" i="1"/>
  <c r="K222" i="1"/>
  <c r="K126" i="1"/>
  <c r="K230" i="1"/>
  <c r="K117" i="1"/>
  <c r="K214" i="1"/>
  <c r="K115" i="1"/>
  <c r="K212" i="1"/>
  <c r="K228" i="1"/>
  <c r="K92" i="1"/>
  <c r="K124" i="1"/>
  <c r="K220" i="1"/>
  <c r="K213" i="1"/>
  <c r="K116" i="1"/>
  <c r="K93" i="1"/>
  <c r="K221" i="1"/>
  <c r="K125" i="1"/>
  <c r="K229" i="1"/>
  <c r="K98" i="1"/>
  <c r="J118" i="1"/>
  <c r="J95" i="1"/>
  <c r="J94" i="1"/>
  <c r="J230" i="1"/>
  <c r="J214" i="1"/>
  <c r="J222" i="1"/>
  <c r="J126" i="1"/>
  <c r="J117" i="1"/>
  <c r="J115" i="1"/>
  <c r="J92" i="1"/>
  <c r="J220" i="1"/>
  <c r="J228" i="1"/>
  <c r="J212" i="1"/>
  <c r="J124" i="1"/>
  <c r="J116" i="1"/>
  <c r="J213" i="1"/>
  <c r="J229" i="1"/>
  <c r="J93" i="1"/>
  <c r="J125" i="1"/>
  <c r="J221" i="1"/>
  <c r="J110" i="1"/>
  <c r="J87" i="1"/>
  <c r="J105" i="1"/>
  <c r="J82" i="1"/>
  <c r="J98" i="1"/>
  <c r="I118" i="1"/>
  <c r="I95" i="1"/>
  <c r="FU49" i="1"/>
  <c r="I94" i="1"/>
  <c r="I126" i="1"/>
  <c r="I222" i="1"/>
  <c r="I117" i="1"/>
  <c r="I214" i="1"/>
  <c r="I230" i="1"/>
  <c r="I115" i="1"/>
  <c r="I228" i="1"/>
  <c r="I124" i="1"/>
  <c r="I212" i="1"/>
  <c r="I92" i="1"/>
  <c r="I220" i="1"/>
  <c r="I93" i="1"/>
  <c r="I116" i="1"/>
  <c r="I221" i="1"/>
  <c r="I125" i="1"/>
  <c r="I213" i="1"/>
  <c r="I229" i="1"/>
  <c r="I114" i="1"/>
  <c r="I91" i="1"/>
  <c r="I107" i="1"/>
  <c r="I84" i="1"/>
  <c r="I82" i="1"/>
  <c r="I105" i="1"/>
  <c r="I98" i="1"/>
  <c r="H118" i="1"/>
  <c r="H95" i="1"/>
  <c r="H94" i="1"/>
  <c r="H126" i="1"/>
  <c r="H214" i="1"/>
  <c r="H222" i="1"/>
  <c r="H117" i="1"/>
  <c r="H230" i="1"/>
  <c r="H228" i="1"/>
  <c r="H115" i="1"/>
  <c r="H220" i="1"/>
  <c r="H212" i="1"/>
  <c r="H124" i="1"/>
  <c r="H92" i="1"/>
  <c r="H93" i="1"/>
  <c r="H125" i="1"/>
  <c r="H221" i="1"/>
  <c r="H116" i="1"/>
  <c r="H213" i="1"/>
  <c r="H229" i="1"/>
  <c r="H114" i="1"/>
  <c r="H87" i="1"/>
  <c r="H110" i="1"/>
  <c r="H84" i="1"/>
  <c r="H107" i="1"/>
  <c r="H82" i="1"/>
  <c r="H105" i="1"/>
  <c r="H101" i="1"/>
  <c r="H78" i="1"/>
  <c r="G118" i="1"/>
  <c r="G95" i="1"/>
  <c r="G126" i="1"/>
  <c r="G117" i="1"/>
  <c r="G222" i="1"/>
  <c r="G94" i="1"/>
  <c r="G214" i="1"/>
  <c r="G230" i="1"/>
  <c r="G229" i="1"/>
  <c r="G213" i="1"/>
  <c r="G125" i="1"/>
  <c r="G116" i="1"/>
  <c r="G93" i="1"/>
  <c r="G221" i="1"/>
  <c r="G115" i="1"/>
  <c r="G228" i="1"/>
  <c r="G124" i="1"/>
  <c r="G212" i="1"/>
  <c r="G92" i="1"/>
  <c r="G220" i="1"/>
  <c r="G91" i="1"/>
  <c r="G114" i="1"/>
  <c r="G83" i="1"/>
  <c r="G106" i="1"/>
  <c r="G105" i="1"/>
  <c r="G82" i="1"/>
  <c r="G101" i="1"/>
  <c r="G78" i="1"/>
  <c r="G98" i="1"/>
  <c r="F95" i="1"/>
  <c r="F118" i="1"/>
  <c r="F228" i="1"/>
  <c r="F115" i="1"/>
  <c r="F212" i="1"/>
  <c r="F92" i="1"/>
  <c r="F124" i="1"/>
  <c r="F220" i="1"/>
  <c r="F117" i="1"/>
  <c r="F214" i="1"/>
  <c r="F230" i="1"/>
  <c r="F94" i="1"/>
  <c r="F126" i="1"/>
  <c r="F222" i="1"/>
  <c r="F125" i="1"/>
  <c r="F116" i="1"/>
  <c r="F229" i="1"/>
  <c r="F93" i="1"/>
  <c r="F221" i="1"/>
  <c r="F213" i="1"/>
  <c r="F110" i="1"/>
  <c r="F87" i="1"/>
  <c r="F114" i="1"/>
  <c r="F91" i="1"/>
  <c r="F161" i="1"/>
  <c r="F173" i="1"/>
  <c r="F106" i="1"/>
  <c r="F133" i="1"/>
  <c r="F78" i="1"/>
  <c r="F101" i="1"/>
  <c r="E118" i="1"/>
  <c r="E95" i="1"/>
  <c r="E214" i="1"/>
  <c r="E117" i="1"/>
  <c r="E222" i="1"/>
  <c r="E126" i="1"/>
  <c r="E94" i="1"/>
  <c r="E230" i="1"/>
  <c r="E116" i="1"/>
  <c r="E125" i="1"/>
  <c r="E229" i="1"/>
  <c r="E93" i="1"/>
  <c r="E213" i="1"/>
  <c r="E221" i="1"/>
  <c r="E92" i="1"/>
  <c r="E124" i="1"/>
  <c r="E220" i="1"/>
  <c r="E115" i="1"/>
  <c r="E212" i="1"/>
  <c r="E228" i="1"/>
  <c r="E84" i="1"/>
  <c r="E107" i="1"/>
  <c r="E82" i="1"/>
  <c r="E105" i="1"/>
  <c r="E101" i="1"/>
  <c r="E78" i="1"/>
  <c r="E98" i="1"/>
  <c r="D118" i="1"/>
  <c r="D95" i="1"/>
  <c r="D117" i="1"/>
  <c r="D94" i="1"/>
  <c r="D214" i="1"/>
  <c r="D222" i="1"/>
  <c r="D126" i="1"/>
  <c r="D230" i="1"/>
  <c r="D220" i="1"/>
  <c r="D115" i="1"/>
  <c r="D228" i="1"/>
  <c r="D212" i="1"/>
  <c r="D124" i="1"/>
  <c r="D92" i="1"/>
  <c r="D93" i="1"/>
  <c r="D125" i="1"/>
  <c r="D116" i="1"/>
  <c r="D229" i="1"/>
  <c r="D221" i="1"/>
  <c r="D213" i="1"/>
  <c r="D87" i="1"/>
  <c r="D110" i="1"/>
  <c r="D98" i="1"/>
  <c r="C95" i="1"/>
  <c r="C118" i="1"/>
  <c r="C94" i="1"/>
  <c r="C126" i="1"/>
  <c r="C230" i="1"/>
  <c r="C222" i="1"/>
  <c r="C117" i="1"/>
  <c r="C214" i="1"/>
  <c r="C116" i="1"/>
  <c r="C93" i="1"/>
  <c r="C221" i="1"/>
  <c r="C213" i="1"/>
  <c r="C125" i="1"/>
  <c r="C229" i="1"/>
  <c r="C115" i="1"/>
  <c r="C212" i="1"/>
  <c r="C228" i="1"/>
  <c r="C92" i="1"/>
  <c r="C124" i="1"/>
  <c r="C220" i="1"/>
  <c r="C84" i="1"/>
  <c r="C107" i="1"/>
  <c r="C79" i="1"/>
  <c r="C102" i="1"/>
  <c r="B94" i="1"/>
  <c r="B222" i="1"/>
  <c r="B126" i="1"/>
  <c r="B214" i="1"/>
  <c r="B117" i="1"/>
  <c r="B230" i="1"/>
  <c r="B228" i="1"/>
  <c r="B124" i="1"/>
  <c r="B220" i="1"/>
  <c r="B92" i="1"/>
  <c r="B115" i="1"/>
  <c r="B212" i="1"/>
  <c r="B93" i="1"/>
  <c r="B221" i="1"/>
  <c r="B213" i="1"/>
  <c r="B125" i="1"/>
  <c r="B116" i="1"/>
  <c r="B229" i="1"/>
  <c r="B87" i="1"/>
  <c r="B110" i="1"/>
  <c r="B176" i="1"/>
  <c r="B60" i="1"/>
  <c r="FU38" i="1"/>
  <c r="B168" i="1"/>
  <c r="FV38" i="1"/>
  <c r="B78" i="1"/>
  <c r="B101" i="1"/>
  <c r="B98" i="1"/>
  <c r="E111" i="1" l="1"/>
  <c r="AO91" i="1"/>
  <c r="CO114" i="1"/>
  <c r="F80" i="1"/>
  <c r="BF102" i="1"/>
  <c r="CH103" i="1"/>
  <c r="EI102" i="1"/>
  <c r="DE111" i="1"/>
  <c r="CJ107" i="1"/>
  <c r="K114" i="1"/>
  <c r="FS88" i="1"/>
  <c r="FS86" i="1"/>
  <c r="FQ84" i="1"/>
  <c r="CI114" i="1"/>
  <c r="AW83" i="1"/>
  <c r="M113" i="1"/>
  <c r="Y102" i="1"/>
  <c r="FO91" i="1"/>
  <c r="EG90" i="1"/>
  <c r="DC110" i="1"/>
  <c r="BL83" i="1"/>
  <c r="CE88" i="1"/>
  <c r="CF78" i="1"/>
  <c r="EB109" i="1"/>
  <c r="DX90" i="1"/>
  <c r="DX109" i="1"/>
  <c r="DW109" i="1"/>
  <c r="CS79" i="1"/>
  <c r="CM83" i="1"/>
  <c r="CL101" i="1"/>
  <c r="CD91" i="1"/>
  <c r="AV105" i="1"/>
  <c r="AR84" i="1"/>
  <c r="AE83" i="1"/>
  <c r="AD109" i="1"/>
  <c r="G113" i="1"/>
  <c r="FO88" i="1"/>
  <c r="EE83" i="1"/>
  <c r="DT83" i="1"/>
  <c r="DA109" i="1"/>
  <c r="CU82" i="1"/>
  <c r="BN83" i="1"/>
  <c r="P106" i="1"/>
  <c r="H111" i="1"/>
  <c r="FK91" i="1"/>
  <c r="FG86" i="1"/>
  <c r="DX78" i="1"/>
  <c r="DU80" i="1"/>
  <c r="DN111" i="1"/>
  <c r="DM86" i="1"/>
  <c r="DD90" i="1"/>
  <c r="CY88" i="1"/>
  <c r="CH113" i="1"/>
  <c r="BU103" i="1"/>
  <c r="BM111" i="1"/>
  <c r="BH113" i="1"/>
  <c r="AD107" i="1"/>
  <c r="M109" i="1"/>
  <c r="I87" i="1"/>
  <c r="EL78" i="1"/>
  <c r="EE113" i="1"/>
  <c r="EA111" i="1"/>
  <c r="DS91" i="1"/>
  <c r="DQ103" i="1"/>
  <c r="DK103" i="1"/>
  <c r="BU91" i="1"/>
  <c r="BI83" i="1"/>
  <c r="BF111" i="1"/>
  <c r="AU78" i="1"/>
  <c r="B103" i="1"/>
  <c r="F86" i="1"/>
  <c r="E91" i="1"/>
  <c r="FM87" i="1"/>
  <c r="FM84" i="1"/>
  <c r="FE87" i="1"/>
  <c r="EL109" i="1"/>
  <c r="EK110" i="1"/>
  <c r="EJ102" i="1"/>
  <c r="EH103" i="1"/>
  <c r="EH101" i="1"/>
  <c r="EF84" i="1"/>
  <c r="EE87" i="1"/>
  <c r="EB105" i="1"/>
  <c r="EA79" i="1"/>
  <c r="DQ88" i="1"/>
  <c r="DP105" i="1"/>
  <c r="DO110" i="1"/>
  <c r="DM87" i="1"/>
  <c r="DL111" i="1"/>
  <c r="DB106" i="1"/>
  <c r="DB83" i="1"/>
  <c r="DA87" i="1"/>
  <c r="DA84" i="1"/>
  <c r="CX114" i="1"/>
  <c r="CX111" i="1"/>
  <c r="CX103" i="1"/>
  <c r="CW105" i="1"/>
  <c r="CR83" i="1"/>
  <c r="CQ84" i="1"/>
  <c r="CQ103" i="1"/>
  <c r="CN109" i="1"/>
  <c r="CF107" i="1"/>
  <c r="CE109" i="1"/>
  <c r="CC113" i="1"/>
  <c r="CC106" i="1"/>
  <c r="BW113" i="1"/>
  <c r="BN78" i="1"/>
  <c r="BH84" i="1"/>
  <c r="BF90" i="1"/>
  <c r="BF87" i="1"/>
  <c r="BB87" i="1"/>
  <c r="BA87" i="1"/>
  <c r="AY101" i="1"/>
  <c r="AQ90" i="1"/>
  <c r="AF91" i="1"/>
  <c r="AB109" i="1"/>
  <c r="AA113" i="1"/>
  <c r="Y105" i="1"/>
  <c r="U105" i="1"/>
  <c r="R107" i="1"/>
  <c r="Q91" i="1"/>
  <c r="K79" i="1"/>
  <c r="C111" i="1"/>
  <c r="C78" i="1"/>
  <c r="I111" i="1"/>
  <c r="I109" i="1"/>
  <c r="B84" i="1"/>
  <c r="C106" i="1"/>
  <c r="J103" i="1"/>
  <c r="J80" i="1"/>
  <c r="N114" i="1"/>
  <c r="P111" i="1"/>
  <c r="R113" i="1"/>
  <c r="M111" i="1"/>
  <c r="Z113" i="1"/>
  <c r="AA105" i="1"/>
  <c r="Y103" i="1"/>
  <c r="AP114" i="1"/>
  <c r="AJ83" i="1"/>
  <c r="AK113" i="1"/>
  <c r="AO107" i="1"/>
  <c r="AL103" i="1"/>
  <c r="AK91" i="1"/>
  <c r="AX103" i="1"/>
  <c r="BC91" i="1"/>
  <c r="AZ91" i="1"/>
  <c r="AW109" i="1"/>
  <c r="BL101" i="1"/>
  <c r="BG79" i="1"/>
  <c r="BH106" i="1"/>
  <c r="BN110" i="1"/>
  <c r="BY79" i="1"/>
  <c r="BP106" i="1"/>
  <c r="BW83" i="1"/>
  <c r="BS113" i="1"/>
  <c r="BX109" i="1"/>
  <c r="BR107" i="1"/>
  <c r="CB111" i="1"/>
  <c r="CI103" i="1"/>
  <c r="CN83" i="1"/>
  <c r="CO87" i="1"/>
  <c r="CT86" i="1"/>
  <c r="DD103" i="1"/>
  <c r="CZ110" i="1"/>
  <c r="CX83" i="1"/>
  <c r="DN83" i="1"/>
  <c r="DY83" i="1"/>
  <c r="EB83" i="1"/>
  <c r="DV103" i="1"/>
  <c r="DW103" i="1"/>
  <c r="EI111" i="1"/>
  <c r="EK82" i="1"/>
  <c r="EK101" i="1"/>
  <c r="EL113" i="1"/>
  <c r="EK88" i="1"/>
  <c r="EK109" i="1"/>
  <c r="EH113" i="1"/>
  <c r="EE111" i="1"/>
  <c r="EE109" i="1"/>
  <c r="EA87" i="1"/>
  <c r="DU106" i="1"/>
  <c r="DT82" i="1"/>
  <c r="DS101" i="1"/>
  <c r="DM107" i="1"/>
  <c r="DM84" i="1"/>
  <c r="DK105" i="1"/>
  <c r="DI106" i="1"/>
  <c r="DI103" i="1"/>
  <c r="DD111" i="1"/>
  <c r="DD83" i="1"/>
  <c r="DB82" i="1"/>
  <c r="CT103" i="1"/>
  <c r="CS88" i="1"/>
  <c r="CQ79" i="1"/>
  <c r="CQ101" i="1"/>
  <c r="CJ109" i="1"/>
  <c r="CJ114" i="1"/>
  <c r="CG111" i="1"/>
  <c r="CC86" i="1"/>
  <c r="CC109" i="1"/>
  <c r="CA111" i="1"/>
  <c r="BU86" i="1"/>
  <c r="BQ109" i="1"/>
  <c r="BQ105" i="1"/>
  <c r="BN82" i="1"/>
  <c r="BK103" i="1"/>
  <c r="BJ111" i="1"/>
  <c r="BI84" i="1"/>
  <c r="BH103" i="1"/>
  <c r="BG90" i="1"/>
  <c r="BF82" i="1"/>
  <c r="BE101" i="1"/>
  <c r="BB113" i="1"/>
  <c r="AZ111" i="1"/>
  <c r="AZ90" i="1"/>
  <c r="AZ113" i="1"/>
  <c r="AY84" i="1"/>
  <c r="AV113" i="1"/>
  <c r="AV90" i="1"/>
  <c r="AU83" i="1"/>
  <c r="AT91" i="1"/>
  <c r="AQ109" i="1"/>
  <c r="AQ83" i="1"/>
  <c r="AP111" i="1"/>
  <c r="AP109" i="1"/>
  <c r="AP84" i="1"/>
  <c r="AP102" i="1"/>
  <c r="AO90" i="1"/>
  <c r="AN105" i="1"/>
  <c r="AM105" i="1"/>
  <c r="AI90" i="1"/>
  <c r="AG106" i="1"/>
  <c r="AG83" i="1"/>
  <c r="AB113" i="1"/>
  <c r="V111" i="1"/>
  <c r="R80" i="1"/>
  <c r="Q111" i="1"/>
  <c r="M83" i="1"/>
  <c r="M102" i="1"/>
  <c r="K103" i="1"/>
  <c r="H109" i="1"/>
  <c r="G80" i="1"/>
  <c r="D102" i="1"/>
  <c r="EL103" i="1"/>
  <c r="EH83" i="1"/>
  <c r="DA113" i="1"/>
  <c r="BS101" i="1"/>
  <c r="BJ106" i="1"/>
  <c r="BG86" i="1"/>
  <c r="BK113" i="1"/>
  <c r="AV111" i="1"/>
  <c r="Z83" i="1"/>
  <c r="H113" i="1"/>
  <c r="AG110" i="1"/>
  <c r="DZ90" i="1"/>
  <c r="DB110" i="1"/>
  <c r="CE110" i="1"/>
  <c r="FC88" i="1"/>
  <c r="V103" i="1"/>
  <c r="DT109" i="1"/>
  <c r="CI113" i="1"/>
  <c r="DT84" i="1"/>
  <c r="EB91" i="1"/>
  <c r="DO79" i="1"/>
  <c r="DI91" i="1"/>
  <c r="BF109" i="1"/>
  <c r="B106" i="1"/>
  <c r="DW83" i="1"/>
  <c r="CY109" i="1"/>
  <c r="BL113" i="1"/>
  <c r="BH109" i="1"/>
  <c r="DM90" i="1"/>
  <c r="EF111" i="1"/>
  <c r="CM105" i="1"/>
  <c r="EB107" i="1"/>
  <c r="EB84" i="1"/>
  <c r="AZ106" i="1"/>
  <c r="AZ83" i="1"/>
  <c r="DU111" i="1"/>
  <c r="DJ110" i="1"/>
  <c r="BK106" i="1"/>
  <c r="DY110" i="1"/>
  <c r="D111" i="1"/>
  <c r="K105" i="1"/>
  <c r="J86" i="1"/>
  <c r="O114" i="1"/>
  <c r="O91" i="1"/>
  <c r="O80" i="1"/>
  <c r="O105" i="1"/>
  <c r="P87" i="1"/>
  <c r="AF113" i="1"/>
  <c r="AF90" i="1"/>
  <c r="AA103" i="1"/>
  <c r="AA80" i="1"/>
  <c r="AE84" i="1"/>
  <c r="AD88" i="1"/>
  <c r="Y111" i="1"/>
  <c r="X114" i="1"/>
  <c r="AB101" i="1"/>
  <c r="AG111" i="1"/>
  <c r="AN83" i="1"/>
  <c r="AW80" i="1"/>
  <c r="AW103" i="1"/>
  <c r="AU111" i="1"/>
  <c r="AW110" i="1"/>
  <c r="AX79" i="1"/>
  <c r="AY113" i="1"/>
  <c r="BB102" i="1"/>
  <c r="BJ80" i="1"/>
  <c r="BJ103" i="1"/>
  <c r="BK114" i="1"/>
  <c r="BE86" i="1"/>
  <c r="BN103" i="1"/>
  <c r="BL84" i="1"/>
  <c r="BE91" i="1"/>
  <c r="BX111" i="1"/>
  <c r="BQ103" i="1"/>
  <c r="BU107" i="1"/>
  <c r="BY107" i="1"/>
  <c r="BS109" i="1"/>
  <c r="BS103" i="1"/>
  <c r="BS80" i="1"/>
  <c r="BV82" i="1"/>
  <c r="BX78" i="1"/>
  <c r="BV111" i="1"/>
  <c r="CJ87" i="1"/>
  <c r="CI111" i="1"/>
  <c r="CD110" i="1"/>
  <c r="CA105" i="1"/>
  <c r="CH83" i="1"/>
  <c r="CH106" i="1"/>
  <c r="CD103" i="1"/>
  <c r="CB83" i="1"/>
  <c r="CN111" i="1"/>
  <c r="CN88" i="1"/>
  <c r="CR110" i="1"/>
  <c r="CR87" i="1"/>
  <c r="CO106" i="1"/>
  <c r="CM90" i="1"/>
  <c r="CP88" i="1"/>
  <c r="CS87" i="1"/>
  <c r="CM87" i="1"/>
  <c r="CM110" i="1"/>
  <c r="CO80" i="1"/>
  <c r="CO103" i="1"/>
  <c r="CM78" i="1"/>
  <c r="CM101" i="1"/>
  <c r="CO84" i="1"/>
  <c r="CU83" i="1"/>
  <c r="CQ82" i="1"/>
  <c r="CL86" i="1"/>
  <c r="DB86" i="1"/>
  <c r="DB109" i="1"/>
  <c r="DE103" i="1"/>
  <c r="CZ83" i="1"/>
  <c r="DF109" i="1"/>
  <c r="DF103" i="1"/>
  <c r="CX109" i="1"/>
  <c r="CX86" i="1"/>
  <c r="DB103" i="1"/>
  <c r="DD107" i="1"/>
  <c r="DK87" i="1"/>
  <c r="DK110" i="1"/>
  <c r="DJ111" i="1"/>
  <c r="DO80" i="1"/>
  <c r="DO103" i="1"/>
  <c r="DP83" i="1"/>
  <c r="DP113" i="1"/>
  <c r="DY103" i="1"/>
  <c r="DY80" i="1"/>
  <c r="DV87" i="1"/>
  <c r="DS109" i="1"/>
  <c r="DY79" i="1"/>
  <c r="DX88" i="1"/>
  <c r="DX111" i="1"/>
  <c r="EA90" i="1"/>
  <c r="DU113" i="1"/>
  <c r="ED87" i="1"/>
  <c r="ED110" i="1"/>
  <c r="EA80" i="1"/>
  <c r="EA103" i="1"/>
  <c r="DL113" i="1"/>
  <c r="DL86" i="1"/>
  <c r="DL107" i="1"/>
  <c r="DK83" i="1"/>
  <c r="DJ84" i="1"/>
  <c r="DF106" i="1"/>
  <c r="DF83" i="1"/>
  <c r="DD102" i="1"/>
  <c r="DD79" i="1"/>
  <c r="CZ114" i="1"/>
  <c r="CZ91" i="1"/>
  <c r="CQ106" i="1"/>
  <c r="CL103" i="1"/>
  <c r="BN90" i="1"/>
  <c r="BA105" i="1"/>
  <c r="AI86" i="1"/>
  <c r="Q90" i="1"/>
  <c r="Q87" i="1"/>
  <c r="EJ110" i="1"/>
  <c r="EJ87" i="1"/>
  <c r="EK90" i="1"/>
  <c r="EK113" i="1"/>
  <c r="EG86" i="1"/>
  <c r="EG109" i="1"/>
  <c r="EF83" i="1"/>
  <c r="DV90" i="1"/>
  <c r="DV113" i="1"/>
  <c r="DY88" i="1"/>
  <c r="DY111" i="1"/>
  <c r="DY101" i="1"/>
  <c r="DH109" i="1"/>
  <c r="DH86" i="1"/>
  <c r="DO106" i="1"/>
  <c r="DO83" i="1"/>
  <c r="DJ102" i="1"/>
  <c r="DK109" i="1"/>
  <c r="DP111" i="1"/>
  <c r="DP86" i="1"/>
  <c r="DH113" i="1"/>
  <c r="DH90" i="1"/>
  <c r="DI90" i="1"/>
  <c r="DI113" i="1"/>
  <c r="CY110" i="1"/>
  <c r="CY87" i="1"/>
  <c r="DC80" i="1"/>
  <c r="CZ88" i="1"/>
  <c r="CZ111" i="1"/>
  <c r="CW83" i="1"/>
  <c r="CY83" i="1"/>
  <c r="CR109" i="1"/>
  <c r="CR86" i="1"/>
  <c r="CQ90" i="1"/>
  <c r="CU79" i="1"/>
  <c r="CU109" i="1"/>
  <c r="CU86" i="1"/>
  <c r="CT83" i="1"/>
  <c r="CT106" i="1"/>
  <c r="CM103" i="1"/>
  <c r="CM107" i="1"/>
  <c r="CO78" i="1"/>
  <c r="CA113" i="1"/>
  <c r="CA90" i="1"/>
  <c r="CC91" i="1"/>
  <c r="CD84" i="1"/>
  <c r="CJ80" i="1"/>
  <c r="CJ103" i="1"/>
  <c r="CG91" i="1"/>
  <c r="CI101" i="1"/>
  <c r="CC78" i="1"/>
  <c r="CF86" i="1"/>
  <c r="BU82" i="1"/>
  <c r="BU105" i="1"/>
  <c r="BY82" i="1"/>
  <c r="BY103" i="1"/>
  <c r="BP109" i="1"/>
  <c r="BP86" i="1"/>
  <c r="BE111" i="1"/>
  <c r="BE88" i="1"/>
  <c r="BI88" i="1"/>
  <c r="BI111" i="1"/>
  <c r="BL87" i="1"/>
  <c r="BJ90" i="1"/>
  <c r="BJ113" i="1"/>
  <c r="AW88" i="1"/>
  <c r="AW111" i="1"/>
  <c r="BB103" i="1"/>
  <c r="AY102" i="1"/>
  <c r="AT80" i="1"/>
  <c r="AT103" i="1"/>
  <c r="AT101" i="1"/>
  <c r="AP110" i="1"/>
  <c r="AP87" i="1"/>
  <c r="AJ84" i="1"/>
  <c r="AJ107" i="1"/>
  <c r="AI106" i="1"/>
  <c r="AI83" i="1"/>
  <c r="AJ109" i="1"/>
  <c r="AJ86" i="1"/>
  <c r="AM107" i="1"/>
  <c r="AK109" i="1"/>
  <c r="AN113" i="1"/>
  <c r="AQ105" i="1"/>
  <c r="AQ82" i="1"/>
  <c r="AP106" i="1"/>
  <c r="AM83" i="1"/>
  <c r="AA87" i="1"/>
  <c r="AA110" i="1"/>
  <c r="AC105" i="1"/>
  <c r="X102" i="1"/>
  <c r="AD106" i="1"/>
  <c r="AD83" i="1"/>
  <c r="AG91" i="1"/>
  <c r="P80" i="1"/>
  <c r="P103" i="1"/>
  <c r="U83" i="1"/>
  <c r="U106" i="1"/>
  <c r="R106" i="1"/>
  <c r="Q106" i="1"/>
  <c r="K78" i="1"/>
  <c r="K101" i="1"/>
  <c r="J114" i="1"/>
  <c r="J91" i="1"/>
  <c r="E102" i="1"/>
  <c r="B102" i="1"/>
  <c r="D106" i="1"/>
  <c r="D83" i="1"/>
  <c r="B109" i="1"/>
  <c r="B86" i="1"/>
  <c r="E113" i="1"/>
  <c r="D109" i="1"/>
  <c r="B91" i="1"/>
  <c r="CZ90" i="1"/>
  <c r="CZ113" i="1"/>
  <c r="FL106" i="1"/>
  <c r="FL83" i="1"/>
  <c r="FM106" i="1"/>
  <c r="FM83" i="1"/>
  <c r="FK113" i="1"/>
  <c r="FK90" i="1"/>
  <c r="FM113" i="1"/>
  <c r="FM90" i="1"/>
  <c r="FK110" i="1"/>
  <c r="FK87" i="1"/>
  <c r="FO106" i="1"/>
  <c r="FO83" i="1"/>
  <c r="FS103" i="1"/>
  <c r="FS80" i="1"/>
  <c r="FO101" i="1"/>
  <c r="FO78" i="1"/>
  <c r="FN113" i="1"/>
  <c r="FN90" i="1"/>
  <c r="FL109" i="1"/>
  <c r="FL86" i="1"/>
  <c r="FR105" i="1"/>
  <c r="FR82" i="1"/>
  <c r="FL103" i="1"/>
  <c r="FL80" i="1"/>
  <c r="FP101" i="1"/>
  <c r="FP78" i="1"/>
  <c r="FS110" i="1"/>
  <c r="FS87" i="1"/>
  <c r="FS105" i="1"/>
  <c r="FS82" i="1"/>
  <c r="FM103" i="1"/>
  <c r="FM80" i="1"/>
  <c r="FQ101" i="1"/>
  <c r="FQ78" i="1"/>
  <c r="FK111" i="1"/>
  <c r="FK88" i="1"/>
  <c r="FS106" i="1"/>
  <c r="FS83" i="1"/>
  <c r="FL105" i="1"/>
  <c r="FL82" i="1"/>
  <c r="FP102" i="1"/>
  <c r="FP79" i="1"/>
  <c r="FR114" i="1"/>
  <c r="FR91" i="1"/>
  <c r="FN114" i="1"/>
  <c r="FN91" i="1"/>
  <c r="FP113" i="1"/>
  <c r="FP90" i="1"/>
  <c r="FL113" i="1"/>
  <c r="FL90" i="1"/>
  <c r="FN111" i="1"/>
  <c r="FN88" i="1"/>
  <c r="FR109" i="1"/>
  <c r="FR86" i="1"/>
  <c r="FP107" i="1"/>
  <c r="FP84" i="1"/>
  <c r="FL107" i="1"/>
  <c r="FL84" i="1"/>
  <c r="FQ110" i="1"/>
  <c r="FQ87" i="1"/>
  <c r="FM102" i="1"/>
  <c r="FM79" i="1"/>
  <c r="FQ109" i="1"/>
  <c r="FQ86" i="1"/>
  <c r="FO113" i="1"/>
  <c r="FO90" i="1"/>
  <c r="FK102" i="1"/>
  <c r="FK79" i="1"/>
  <c r="FP105" i="1"/>
  <c r="FP82" i="1"/>
  <c r="FM114" i="1"/>
  <c r="FM91" i="1"/>
  <c r="FL111" i="1"/>
  <c r="FL88" i="1"/>
  <c r="FK109" i="1"/>
  <c r="FK86" i="1"/>
  <c r="FQ105" i="1"/>
  <c r="FQ82" i="1"/>
  <c r="FQ102" i="1"/>
  <c r="FQ79" i="1"/>
  <c r="FR110" i="1"/>
  <c r="FR87" i="1"/>
  <c r="FP106" i="1"/>
  <c r="FP83" i="1"/>
  <c r="FN102" i="1"/>
  <c r="FN79" i="1"/>
  <c r="FQ106" i="1"/>
  <c r="FQ83" i="1"/>
  <c r="FK105" i="1"/>
  <c r="FK82" i="1"/>
  <c r="FO102" i="1"/>
  <c r="FO79" i="1"/>
  <c r="FQ113" i="1"/>
  <c r="FQ90" i="1"/>
  <c r="FO109" i="1"/>
  <c r="FO86" i="1"/>
  <c r="FN103" i="1"/>
  <c r="FN80" i="1"/>
  <c r="FR101" i="1"/>
  <c r="FR78" i="1"/>
  <c r="FP110" i="1"/>
  <c r="FP87" i="1"/>
  <c r="FR113" i="1"/>
  <c r="FR90" i="1"/>
  <c r="FM105" i="1"/>
  <c r="FM82" i="1"/>
  <c r="FS113" i="1"/>
  <c r="FS90" i="1"/>
  <c r="FP103" i="1"/>
  <c r="FP80" i="1"/>
  <c r="FQ103" i="1"/>
  <c r="FQ80" i="1"/>
  <c r="FS107" i="1"/>
  <c r="FS84" i="1"/>
  <c r="FN101" i="1"/>
  <c r="FN78" i="1"/>
  <c r="FN109" i="1"/>
  <c r="FN86" i="1"/>
  <c r="FS114" i="1"/>
  <c r="FS91" i="1"/>
  <c r="FQ111" i="1"/>
  <c r="FQ88" i="1"/>
  <c r="FP109" i="1"/>
  <c r="FP86" i="1"/>
  <c r="FK106" i="1"/>
  <c r="FK83" i="1"/>
  <c r="FK103" i="1"/>
  <c r="FK80" i="1"/>
  <c r="FM111" i="1"/>
  <c r="FM88" i="1"/>
  <c r="FK107" i="1"/>
  <c r="FK84" i="1"/>
  <c r="FN105" i="1"/>
  <c r="FN82" i="1"/>
  <c r="FR102" i="1"/>
  <c r="FR79" i="1"/>
  <c r="FL101" i="1"/>
  <c r="FL78" i="1"/>
  <c r="FM109" i="1"/>
  <c r="FM86" i="1"/>
  <c r="FO105" i="1"/>
  <c r="FO82" i="1"/>
  <c r="FS102" i="1"/>
  <c r="FS79" i="1"/>
  <c r="FM101" i="1"/>
  <c r="FM78" i="1"/>
  <c r="FQ114" i="1"/>
  <c r="FQ91" i="1"/>
  <c r="FO110" i="1"/>
  <c r="FO87" i="1"/>
  <c r="FN106" i="1"/>
  <c r="FN83" i="1"/>
  <c r="FR103" i="1"/>
  <c r="FR80" i="1"/>
  <c r="FL102" i="1"/>
  <c r="FL79" i="1"/>
  <c r="FR111" i="1"/>
  <c r="FR88" i="1"/>
  <c r="FL110" i="1"/>
  <c r="FL87" i="1"/>
  <c r="FR106" i="1"/>
  <c r="FR83" i="1"/>
  <c r="FE103" i="1"/>
  <c r="FE80" i="1"/>
  <c r="FG113" i="1"/>
  <c r="FG90" i="1"/>
  <c r="FI111" i="1"/>
  <c r="FI88" i="1"/>
  <c r="FA111" i="1"/>
  <c r="FA88" i="1"/>
  <c r="FC110" i="1"/>
  <c r="FC87" i="1"/>
  <c r="FE109" i="1"/>
  <c r="FE86" i="1"/>
  <c r="FH105" i="1"/>
  <c r="FH82" i="1"/>
  <c r="FF101" i="1"/>
  <c r="FF78" i="1"/>
  <c r="FD113" i="1"/>
  <c r="FD90" i="1"/>
  <c r="FB111" i="1"/>
  <c r="FB88" i="1"/>
  <c r="FD110" i="1"/>
  <c r="FD87" i="1"/>
  <c r="FF109" i="1"/>
  <c r="FF86" i="1"/>
  <c r="FH107" i="1"/>
  <c r="FH84" i="1"/>
  <c r="FB113" i="1"/>
  <c r="FB90" i="1"/>
  <c r="FI105" i="1"/>
  <c r="FI82" i="1"/>
  <c r="FG101" i="1"/>
  <c r="FG78" i="1"/>
  <c r="FE113" i="1"/>
  <c r="FE90" i="1"/>
  <c r="EZ106" i="1"/>
  <c r="EZ83" i="1"/>
  <c r="FH101" i="1"/>
  <c r="FH78" i="1"/>
  <c r="FD114" i="1"/>
  <c r="FD91" i="1"/>
  <c r="FB110" i="1"/>
  <c r="FB87" i="1"/>
  <c r="FE106" i="1"/>
  <c r="FE83" i="1"/>
  <c r="FI103" i="1"/>
  <c r="FI80" i="1"/>
  <c r="FC102" i="1"/>
  <c r="FC79" i="1"/>
  <c r="FC107" i="1"/>
  <c r="FC84" i="1"/>
  <c r="FB106" i="1"/>
  <c r="FB83" i="1"/>
  <c r="FF103" i="1"/>
  <c r="FF80" i="1"/>
  <c r="EZ102" i="1"/>
  <c r="EZ79" i="1"/>
  <c r="FD107" i="1"/>
  <c r="FD84" i="1"/>
  <c r="EZ114" i="1"/>
  <c r="EZ91" i="1"/>
  <c r="FH109" i="1"/>
  <c r="FH86" i="1"/>
  <c r="FC106" i="1"/>
  <c r="FC83" i="1"/>
  <c r="FG103" i="1"/>
  <c r="FG80" i="1"/>
  <c r="FA102" i="1"/>
  <c r="FA79" i="1"/>
  <c r="FC114" i="1"/>
  <c r="FC91" i="1"/>
  <c r="FA110" i="1"/>
  <c r="FA87" i="1"/>
  <c r="FD106" i="1"/>
  <c r="FD83" i="1"/>
  <c r="FH103" i="1"/>
  <c r="FH80" i="1"/>
  <c r="FB102" i="1"/>
  <c r="FB79" i="1"/>
  <c r="FF113" i="1"/>
  <c r="FF90" i="1"/>
  <c r="FA106" i="1"/>
  <c r="FA83" i="1"/>
  <c r="FE114" i="1"/>
  <c r="FE91" i="1"/>
  <c r="FE111" i="1"/>
  <c r="FE88" i="1"/>
  <c r="FG110" i="1"/>
  <c r="FG87" i="1"/>
  <c r="FI109" i="1"/>
  <c r="FI86" i="1"/>
  <c r="FG107" i="1"/>
  <c r="FG84" i="1"/>
  <c r="FB103" i="1"/>
  <c r="FB80" i="1"/>
  <c r="FB114" i="1"/>
  <c r="FB91" i="1"/>
  <c r="FF111" i="1"/>
  <c r="FF88" i="1"/>
  <c r="FH110" i="1"/>
  <c r="FH87" i="1"/>
  <c r="EZ110" i="1"/>
  <c r="EZ87" i="1"/>
  <c r="FB109" i="1"/>
  <c r="FB86" i="1"/>
  <c r="EZ109" i="1"/>
  <c r="EZ86" i="1"/>
  <c r="FC103" i="1"/>
  <c r="FC80" i="1"/>
  <c r="FC109" i="1"/>
  <c r="FC86" i="1"/>
  <c r="FD103" i="1"/>
  <c r="FD80" i="1"/>
  <c r="EZ111" i="1"/>
  <c r="EZ88" i="1"/>
  <c r="EZ107" i="1"/>
  <c r="EZ84" i="1"/>
  <c r="FC105" i="1"/>
  <c r="FC82" i="1"/>
  <c r="FG102" i="1"/>
  <c r="FG79" i="1"/>
  <c r="FA101" i="1"/>
  <c r="FA78" i="1"/>
  <c r="FI114" i="1"/>
  <c r="FI91" i="1"/>
  <c r="FA114" i="1"/>
  <c r="FA91" i="1"/>
  <c r="FC113" i="1"/>
  <c r="FC90" i="1"/>
  <c r="FI106" i="1"/>
  <c r="FI83" i="1"/>
  <c r="FF106" i="1"/>
  <c r="FF83" i="1"/>
  <c r="EZ105" i="1"/>
  <c r="EZ82" i="1"/>
  <c r="FD102" i="1"/>
  <c r="FD79" i="1"/>
  <c r="FF114" i="1"/>
  <c r="FF91" i="1"/>
  <c r="FH113" i="1"/>
  <c r="FH90" i="1"/>
  <c r="EZ113" i="1"/>
  <c r="EZ90" i="1"/>
  <c r="FH114" i="1"/>
  <c r="FH91" i="1"/>
  <c r="FF110" i="1"/>
  <c r="FF87" i="1"/>
  <c r="FG106" i="1"/>
  <c r="FG83" i="1"/>
  <c r="FA105" i="1"/>
  <c r="FA82" i="1"/>
  <c r="FE102" i="1"/>
  <c r="FE79" i="1"/>
  <c r="FI110" i="1"/>
  <c r="FI87" i="1"/>
  <c r="FH106" i="1"/>
  <c r="FH83" i="1"/>
  <c r="FB105" i="1"/>
  <c r="FB82" i="1"/>
  <c r="FF102" i="1"/>
  <c r="FF79" i="1"/>
  <c r="EZ101" i="1"/>
  <c r="EZ78" i="1"/>
  <c r="FD109" i="1"/>
  <c r="FD86" i="1"/>
  <c r="FI101" i="1"/>
  <c r="FI78" i="1"/>
  <c r="FA109" i="1"/>
  <c r="FA86" i="1"/>
  <c r="FH111" i="1"/>
  <c r="FH88" i="1"/>
  <c r="FF107" i="1"/>
  <c r="FF84" i="1"/>
  <c r="FG105" i="1"/>
  <c r="FG82" i="1"/>
  <c r="FA103" i="1"/>
  <c r="FA80" i="1"/>
  <c r="FE101" i="1"/>
  <c r="FE78" i="1"/>
  <c r="FA107" i="1"/>
  <c r="FA84" i="1"/>
  <c r="FD105" i="1"/>
  <c r="FD82" i="1"/>
  <c r="FH102" i="1"/>
  <c r="FH79" i="1"/>
  <c r="FB101" i="1"/>
  <c r="FB78" i="1"/>
  <c r="FD111" i="1"/>
  <c r="FD88" i="1"/>
  <c r="FB107" i="1"/>
  <c r="FB84" i="1"/>
  <c r="FE105" i="1"/>
  <c r="FE82" i="1"/>
  <c r="FI102" i="1"/>
  <c r="FI79" i="1"/>
  <c r="FC101" i="1"/>
  <c r="FC78" i="1"/>
  <c r="FG111" i="1"/>
  <c r="FG88" i="1"/>
  <c r="FE107" i="1"/>
  <c r="FE84" i="1"/>
  <c r="FF105" i="1"/>
  <c r="FF82" i="1"/>
  <c r="EZ103" i="1"/>
  <c r="EZ80" i="1"/>
  <c r="FD101" i="1"/>
  <c r="FD78" i="1"/>
  <c r="ER113" i="1"/>
  <c r="ER90" i="1"/>
  <c r="ET110" i="1"/>
  <c r="ET87" i="1"/>
  <c r="EV107" i="1"/>
  <c r="EV84" i="1"/>
  <c r="EX105" i="1"/>
  <c r="EX82" i="1"/>
  <c r="EQ103" i="1"/>
  <c r="EQ80" i="1"/>
  <c r="ES101" i="1"/>
  <c r="ES78" i="1"/>
  <c r="ES113" i="1"/>
  <c r="ES90" i="1"/>
  <c r="EU110" i="1"/>
  <c r="EU87" i="1"/>
  <c r="EW107" i="1"/>
  <c r="EW84" i="1"/>
  <c r="EP106" i="1"/>
  <c r="EP83" i="1"/>
  <c r="ER103" i="1"/>
  <c r="ER80" i="1"/>
  <c r="ET101" i="1"/>
  <c r="ET78" i="1"/>
  <c r="EW114" i="1"/>
  <c r="EW91" i="1"/>
  <c r="EP113" i="1"/>
  <c r="EP90" i="1"/>
  <c r="ER110" i="1"/>
  <c r="ER87" i="1"/>
  <c r="ET107" i="1"/>
  <c r="ET84" i="1"/>
  <c r="EV105" i="1"/>
  <c r="EV82" i="1"/>
  <c r="EX102" i="1"/>
  <c r="EX79" i="1"/>
  <c r="EQ101" i="1"/>
  <c r="EQ78" i="1"/>
  <c r="EX114" i="1"/>
  <c r="EX91" i="1"/>
  <c r="EQ113" i="1"/>
  <c r="EQ90" i="1"/>
  <c r="ES110" i="1"/>
  <c r="ES87" i="1"/>
  <c r="EU107" i="1"/>
  <c r="EU84" i="1"/>
  <c r="EW105" i="1"/>
  <c r="EW82" i="1"/>
  <c r="EP103" i="1"/>
  <c r="EP80" i="1"/>
  <c r="ER101" i="1"/>
  <c r="ER78" i="1"/>
  <c r="EV113" i="1"/>
  <c r="EV90" i="1"/>
  <c r="EX110" i="1"/>
  <c r="EX87" i="1"/>
  <c r="EQ109" i="1"/>
  <c r="EQ86" i="1"/>
  <c r="ES106" i="1"/>
  <c r="ES83" i="1"/>
  <c r="EU103" i="1"/>
  <c r="EU80" i="1"/>
  <c r="EW101" i="1"/>
  <c r="EW78" i="1"/>
  <c r="EW113" i="1"/>
  <c r="EW90" i="1"/>
  <c r="EP111" i="1"/>
  <c r="EP88" i="1"/>
  <c r="ER109" i="1"/>
  <c r="ER86" i="1"/>
  <c r="ET106" i="1"/>
  <c r="ET83" i="1"/>
  <c r="EV103" i="1"/>
  <c r="EV80" i="1"/>
  <c r="EX101" i="1"/>
  <c r="EX78" i="1"/>
  <c r="ET113" i="1"/>
  <c r="ET90" i="1"/>
  <c r="EV110" i="1"/>
  <c r="EV87" i="1"/>
  <c r="EX107" i="1"/>
  <c r="EX84" i="1"/>
  <c r="EQ106" i="1"/>
  <c r="EQ83" i="1"/>
  <c r="ES103" i="1"/>
  <c r="ES80" i="1"/>
  <c r="EU101" i="1"/>
  <c r="EU78" i="1"/>
  <c r="EU113" i="1"/>
  <c r="EU90" i="1"/>
  <c r="EW110" i="1"/>
  <c r="EW87" i="1"/>
  <c r="EP109" i="1"/>
  <c r="EP86" i="1"/>
  <c r="ER106" i="1"/>
  <c r="ER83" i="1"/>
  <c r="ET103" i="1"/>
  <c r="ET80" i="1"/>
  <c r="EV101" i="1"/>
  <c r="EV78" i="1"/>
  <c r="EQ114" i="1"/>
  <c r="EQ91" i="1"/>
  <c r="ES111" i="1"/>
  <c r="ES88" i="1"/>
  <c r="EU109" i="1"/>
  <c r="EU86" i="1"/>
  <c r="EW106" i="1"/>
  <c r="EW83" i="1"/>
  <c r="EP105" i="1"/>
  <c r="EP82" i="1"/>
  <c r="ER102" i="1"/>
  <c r="ER79" i="1"/>
  <c r="ER114" i="1"/>
  <c r="ER91" i="1"/>
  <c r="ET111" i="1"/>
  <c r="ET88" i="1"/>
  <c r="EV109" i="1"/>
  <c r="EV86" i="1"/>
  <c r="EX106" i="1"/>
  <c r="EX83" i="1"/>
  <c r="EQ105" i="1"/>
  <c r="EQ82" i="1"/>
  <c r="ES102" i="1"/>
  <c r="ES79" i="1"/>
  <c r="EX113" i="1"/>
  <c r="EX90" i="1"/>
  <c r="EQ111" i="1"/>
  <c r="EQ88" i="1"/>
  <c r="ES109" i="1"/>
  <c r="ES86" i="1"/>
  <c r="EU106" i="1"/>
  <c r="EU83" i="1"/>
  <c r="EW103" i="1"/>
  <c r="EW80" i="1"/>
  <c r="EP102" i="1"/>
  <c r="EP79" i="1"/>
  <c r="EP114" i="1"/>
  <c r="EP91" i="1"/>
  <c r="ER111" i="1"/>
  <c r="ER88" i="1"/>
  <c r="ET109" i="1"/>
  <c r="ET86" i="1"/>
  <c r="EV106" i="1"/>
  <c r="EV83" i="1"/>
  <c r="EX103" i="1"/>
  <c r="EX80" i="1"/>
  <c r="EQ102" i="1"/>
  <c r="EQ79" i="1"/>
  <c r="EU114" i="1"/>
  <c r="EU91" i="1"/>
  <c r="EW111" i="1"/>
  <c r="EW88" i="1"/>
  <c r="EP110" i="1"/>
  <c r="EP87" i="1"/>
  <c r="ER107" i="1"/>
  <c r="ER84" i="1"/>
  <c r="ET105" i="1"/>
  <c r="ET82" i="1"/>
  <c r="EV102" i="1"/>
  <c r="EV79" i="1"/>
  <c r="EV114" i="1"/>
  <c r="EV91" i="1"/>
  <c r="EX111" i="1"/>
  <c r="EX88" i="1"/>
  <c r="EQ110" i="1"/>
  <c r="EQ87" i="1"/>
  <c r="ES107" i="1"/>
  <c r="ES84" i="1"/>
  <c r="EU105" i="1"/>
  <c r="EU82" i="1"/>
  <c r="EW102" i="1"/>
  <c r="EW79" i="1"/>
  <c r="EP101" i="1"/>
  <c r="EP78" i="1"/>
  <c r="ES114" i="1"/>
  <c r="ES91" i="1"/>
  <c r="EU111" i="1"/>
  <c r="EU88" i="1"/>
  <c r="EW109" i="1"/>
  <c r="EW86" i="1"/>
  <c r="EP107" i="1"/>
  <c r="EP84" i="1"/>
  <c r="ER105" i="1"/>
  <c r="ER82" i="1"/>
  <c r="ET102" i="1"/>
  <c r="ET79" i="1"/>
  <c r="ET114" i="1"/>
  <c r="ET91" i="1"/>
  <c r="EV111" i="1"/>
  <c r="EV88" i="1"/>
  <c r="EX109" i="1"/>
  <c r="EX86" i="1"/>
  <c r="EQ107" i="1"/>
  <c r="EQ84" i="1"/>
  <c r="ES105" i="1"/>
  <c r="ES82" i="1"/>
  <c r="EU102" i="1"/>
  <c r="EU79" i="1"/>
  <c r="EO110" i="1"/>
  <c r="EO87" i="1"/>
  <c r="EO102" i="1"/>
  <c r="EO79" i="1"/>
  <c r="EO103" i="1"/>
  <c r="EO80" i="1"/>
  <c r="EO101" i="1"/>
  <c r="EO78" i="1"/>
  <c r="EO107" i="1"/>
  <c r="EO84" i="1"/>
  <c r="EO109" i="1"/>
  <c r="EO86" i="1"/>
  <c r="EO106" i="1"/>
  <c r="EO83" i="1"/>
  <c r="EO113" i="1"/>
  <c r="EO90" i="1"/>
  <c r="EO114" i="1"/>
  <c r="EO91" i="1"/>
  <c r="EO105" i="1"/>
  <c r="EO82" i="1"/>
  <c r="EO111" i="1"/>
  <c r="EO88" i="1"/>
  <c r="EM105" i="1"/>
  <c r="EM82" i="1"/>
  <c r="EM106" i="1"/>
  <c r="EM83" i="1"/>
  <c r="EM102" i="1"/>
  <c r="EM79" i="1"/>
  <c r="EM103" i="1"/>
  <c r="EM80" i="1"/>
  <c r="EM110" i="1"/>
  <c r="EM87" i="1"/>
  <c r="EM111" i="1"/>
  <c r="EM88" i="1"/>
  <c r="EM107" i="1"/>
  <c r="EM84" i="1"/>
  <c r="EM109" i="1"/>
  <c r="EM86" i="1"/>
  <c r="EM113" i="1"/>
  <c r="EM90" i="1"/>
  <c r="EM114" i="1"/>
  <c r="EM91" i="1"/>
  <c r="EM101" i="1"/>
  <c r="EM78" i="1"/>
  <c r="DU87" i="1"/>
  <c r="DU110" i="1"/>
  <c r="DU84" i="1"/>
  <c r="DN103" i="1"/>
  <c r="DJ78" i="1"/>
  <c r="DF90" i="1"/>
  <c r="DF110" i="1"/>
  <c r="DF87" i="1"/>
  <c r="DF107" i="1"/>
  <c r="DF102" i="1"/>
  <c r="CU103" i="1"/>
  <c r="CS107" i="1"/>
  <c r="CS83" i="1"/>
  <c r="CS106" i="1"/>
  <c r="BR109" i="1"/>
  <c r="BP84" i="1"/>
  <c r="AM113" i="1"/>
  <c r="AM90" i="1"/>
  <c r="AL110" i="1"/>
  <c r="AL87" i="1"/>
  <c r="AL82" i="1"/>
  <c r="U111" i="1"/>
  <c r="N105" i="1"/>
  <c r="H103" i="1"/>
  <c r="D84" i="1"/>
  <c r="D107" i="1"/>
  <c r="D78" i="1"/>
  <c r="D101" i="1"/>
  <c r="I113" i="1"/>
  <c r="I90" i="1"/>
  <c r="G88" i="1"/>
  <c r="G111" i="1"/>
  <c r="E86" i="1"/>
  <c r="E109" i="1"/>
  <c r="D103" i="1"/>
  <c r="C103" i="1"/>
  <c r="I106" i="1"/>
  <c r="G87" i="1"/>
  <c r="H106" i="1"/>
  <c r="H83" i="1"/>
  <c r="F102" i="1"/>
  <c r="F113" i="1"/>
  <c r="D91" i="1"/>
  <c r="O109" i="1"/>
  <c r="O86" i="1"/>
  <c r="V90" i="1"/>
  <c r="U113" i="1"/>
  <c r="S86" i="1"/>
  <c r="Y109" i="1"/>
  <c r="AE82" i="1"/>
  <c r="AE105" i="1"/>
  <c r="AC88" i="1"/>
  <c r="AC111" i="1"/>
  <c r="AC109" i="1"/>
  <c r="AC86" i="1"/>
  <c r="AC110" i="1"/>
  <c r="AC87" i="1"/>
  <c r="AD113" i="1"/>
  <c r="AD90" i="1"/>
  <c r="AA83" i="1"/>
  <c r="AA106" i="1"/>
  <c r="AC84" i="1"/>
  <c r="AC107" i="1"/>
  <c r="AR83" i="1"/>
  <c r="AR106" i="1"/>
  <c r="AJ101" i="1"/>
  <c r="AJ78" i="1"/>
  <c r="AL90" i="1"/>
  <c r="AL113" i="1"/>
  <c r="AJ105" i="1"/>
  <c r="AR82" i="1"/>
  <c r="AR105" i="1"/>
  <c r="AR102" i="1"/>
  <c r="AR79" i="1"/>
  <c r="AL106" i="1"/>
  <c r="AV78" i="1"/>
  <c r="AV101" i="1"/>
  <c r="AU90" i="1"/>
  <c r="AU113" i="1"/>
  <c r="AW82" i="1"/>
  <c r="AW105" i="1"/>
  <c r="BC90" i="1"/>
  <c r="BC113" i="1"/>
  <c r="BB83" i="1"/>
  <c r="BB106" i="1"/>
  <c r="AX106" i="1"/>
  <c r="BA79" i="1"/>
  <c r="BA102" i="1"/>
  <c r="AV109" i="1"/>
  <c r="BL80" i="1"/>
  <c r="BL103" i="1"/>
  <c r="BM86" i="1"/>
  <c r="BM109" i="1"/>
  <c r="BH102" i="1"/>
  <c r="BH79" i="1"/>
  <c r="BH88" i="1"/>
  <c r="BH111" i="1"/>
  <c r="BH105" i="1"/>
  <c r="BH82" i="1"/>
  <c r="BJ84" i="1"/>
  <c r="BJ107" i="1"/>
  <c r="BI86" i="1"/>
  <c r="BI109" i="1"/>
  <c r="BL86" i="1"/>
  <c r="BL109" i="1"/>
  <c r="BL88" i="1"/>
  <c r="BL111" i="1"/>
  <c r="BV106" i="1"/>
  <c r="BV83" i="1"/>
  <c r="BS110" i="1"/>
  <c r="BS87" i="1"/>
  <c r="BQ88" i="1"/>
  <c r="BQ111" i="1"/>
  <c r="BY83" i="1"/>
  <c r="BY106" i="1"/>
  <c r="BR101" i="1"/>
  <c r="BP105" i="1"/>
  <c r="BP82" i="1"/>
  <c r="BU90" i="1"/>
  <c r="BU113" i="1"/>
  <c r="BY88" i="1"/>
  <c r="BY111" i="1"/>
  <c r="BW110" i="1"/>
  <c r="BW87" i="1"/>
  <c r="BR90" i="1"/>
  <c r="BR113" i="1"/>
  <c r="BR106" i="1"/>
  <c r="BR83" i="1"/>
  <c r="BT91" i="1"/>
  <c r="CE113" i="1"/>
  <c r="CE90" i="1"/>
  <c r="CA101" i="1"/>
  <c r="CA78" i="1"/>
  <c r="CD78" i="1"/>
  <c r="CD101" i="1"/>
  <c r="CE101" i="1"/>
  <c r="CE78" i="1"/>
  <c r="CD88" i="1"/>
  <c r="CD111" i="1"/>
  <c r="CG110" i="1"/>
  <c r="CG87" i="1"/>
  <c r="CB86" i="1"/>
  <c r="CB109" i="1"/>
  <c r="CJ83" i="1"/>
  <c r="CD90" i="1"/>
  <c r="CD113" i="1"/>
  <c r="CH84" i="1"/>
  <c r="CH107" i="1"/>
  <c r="CP87" i="1"/>
  <c r="CP110" i="1"/>
  <c r="CQ110" i="1"/>
  <c r="CQ87" i="1"/>
  <c r="CT87" i="1"/>
  <c r="CT110" i="1"/>
  <c r="CP109" i="1"/>
  <c r="CP86" i="1"/>
  <c r="CQ88" i="1"/>
  <c r="CQ111" i="1"/>
  <c r="CN103" i="1"/>
  <c r="CO113" i="1"/>
  <c r="CO90" i="1"/>
  <c r="CR80" i="1"/>
  <c r="CR103" i="1"/>
  <c r="CU87" i="1"/>
  <c r="CU110" i="1"/>
  <c r="CM88" i="1"/>
  <c r="CM111" i="1"/>
  <c r="CL110" i="1"/>
  <c r="CL87" i="1"/>
  <c r="CQ91" i="1"/>
  <c r="CX101" i="1"/>
  <c r="CX78" i="1"/>
  <c r="DE107" i="1"/>
  <c r="DE84" i="1"/>
  <c r="CZ101" i="1"/>
  <c r="CZ78" i="1"/>
  <c r="CX110" i="1"/>
  <c r="CZ109" i="1"/>
  <c r="CZ86" i="1"/>
  <c r="CX79" i="1"/>
  <c r="CX102" i="1"/>
  <c r="DB102" i="1"/>
  <c r="DB79" i="1"/>
  <c r="DI105" i="1"/>
  <c r="DI82" i="1"/>
  <c r="DN82" i="1"/>
  <c r="DN105" i="1"/>
  <c r="DM105" i="1"/>
  <c r="DM82" i="1"/>
  <c r="DQ83" i="1"/>
  <c r="DQ106" i="1"/>
  <c r="DK84" i="1"/>
  <c r="DK107" i="1"/>
  <c r="DM111" i="1"/>
  <c r="DM88" i="1"/>
  <c r="DQ110" i="1"/>
  <c r="DM80" i="1"/>
  <c r="DM103" i="1"/>
  <c r="DO90" i="1"/>
  <c r="DS87" i="1"/>
  <c r="DS110" i="1"/>
  <c r="DV109" i="1"/>
  <c r="DV86" i="1"/>
  <c r="DS80" i="1"/>
  <c r="DS103" i="1"/>
  <c r="DV79" i="1"/>
  <c r="DV102" i="1"/>
  <c r="DT110" i="1"/>
  <c r="DT87" i="1"/>
  <c r="DV84" i="1"/>
  <c r="DV107" i="1"/>
  <c r="DW87" i="1"/>
  <c r="DW110" i="1"/>
  <c r="DW88" i="1"/>
  <c r="DW111" i="1"/>
  <c r="DX110" i="1"/>
  <c r="DX87" i="1"/>
  <c r="DT101" i="1"/>
  <c r="DT78" i="1"/>
  <c r="DS79" i="1"/>
  <c r="EH109" i="1"/>
  <c r="EH86" i="1"/>
  <c r="EI87" i="1"/>
  <c r="EI110" i="1"/>
  <c r="EG111" i="1"/>
  <c r="EG88" i="1"/>
  <c r="ED86" i="1"/>
  <c r="ED109" i="1"/>
  <c r="EJ91" i="1"/>
  <c r="EJ114" i="1"/>
  <c r="DQ113" i="1"/>
  <c r="CS80" i="1"/>
  <c r="CS103" i="1"/>
  <c r="BV84" i="1"/>
  <c r="BV101" i="1"/>
  <c r="BV78" i="1"/>
  <c r="AX82" i="1"/>
  <c r="AX105" i="1"/>
  <c r="AK88" i="1"/>
  <c r="AK111" i="1"/>
  <c r="AG103" i="1"/>
  <c r="FV150" i="1"/>
  <c r="GK91" i="1" s="1"/>
  <c r="P101" i="1"/>
  <c r="P78" i="1"/>
  <c r="V79" i="1"/>
  <c r="V102" i="1"/>
  <c r="N79" i="1"/>
  <c r="N102" i="1"/>
  <c r="AA111" i="1"/>
  <c r="AA86" i="1"/>
  <c r="Y83" i="1"/>
  <c r="Y106" i="1"/>
  <c r="X113" i="1"/>
  <c r="X90" i="1"/>
  <c r="X78" i="1"/>
  <c r="V105" i="1"/>
  <c r="R111" i="1"/>
  <c r="R87" i="1"/>
  <c r="S103" i="1"/>
  <c r="S80" i="1"/>
  <c r="FV117" i="1"/>
  <c r="T87" i="1"/>
  <c r="T110" i="1"/>
  <c r="T83" i="1"/>
  <c r="T106" i="1"/>
  <c r="T80" i="1"/>
  <c r="S84" i="1"/>
  <c r="R109" i="1"/>
  <c r="R86" i="1"/>
  <c r="FV176" i="1"/>
  <c r="GL95" i="1" s="1"/>
  <c r="FV94" i="1"/>
  <c r="GE127" i="1" s="1"/>
  <c r="FV174" i="1"/>
  <c r="GK101" i="1" s="1"/>
  <c r="FV207" i="1"/>
  <c r="GL111" i="1" s="1"/>
  <c r="FV177" i="1"/>
  <c r="GL98" i="1" s="1"/>
  <c r="FV178" i="1"/>
  <c r="GL101" i="1" s="1"/>
  <c r="FV170" i="1"/>
  <c r="GJ101" i="1" s="1"/>
  <c r="FV165" i="1"/>
  <c r="GG98" i="1" s="1"/>
  <c r="FV192" i="1"/>
  <c r="GG111" i="1" s="1"/>
  <c r="FV169" i="1"/>
  <c r="GJ98" i="1" s="1"/>
  <c r="FV202" i="1"/>
  <c r="GK111" i="1" s="1"/>
  <c r="FV161" i="1"/>
  <c r="GH98" i="1" s="1"/>
  <c r="FV172" i="1"/>
  <c r="GK95" i="1" s="1"/>
  <c r="G84" i="1"/>
  <c r="G107" i="1"/>
  <c r="J90" i="1"/>
  <c r="J113" i="1"/>
  <c r="E83" i="1"/>
  <c r="E106" i="1"/>
  <c r="I80" i="1"/>
  <c r="I103" i="1"/>
  <c r="K110" i="1"/>
  <c r="K87" i="1"/>
  <c r="C86" i="1"/>
  <c r="C109" i="1"/>
  <c r="J88" i="1"/>
  <c r="J111" i="1"/>
  <c r="G109" i="1"/>
  <c r="G86" i="1"/>
  <c r="F111" i="1"/>
  <c r="F88" i="1"/>
  <c r="E87" i="1"/>
  <c r="E110" i="1"/>
  <c r="G102" i="1"/>
  <c r="G79" i="1"/>
  <c r="J107" i="1"/>
  <c r="J84" i="1"/>
  <c r="F107" i="1"/>
  <c r="F84" i="1"/>
  <c r="J79" i="1"/>
  <c r="J102" i="1"/>
  <c r="FV230" i="1"/>
  <c r="GG127" i="1" s="1"/>
  <c r="FV222" i="1"/>
  <c r="GH127" i="1" s="1"/>
  <c r="FV187" i="1"/>
  <c r="GH111" i="1" s="1"/>
  <c r="FV157" i="1"/>
  <c r="GI98" i="1" s="1"/>
  <c r="FV168" i="1"/>
  <c r="GJ95" i="1" s="1"/>
  <c r="FV126" i="1"/>
  <c r="GE128" i="1" s="1"/>
  <c r="FV197" i="1"/>
  <c r="GJ111" i="1" s="1"/>
  <c r="FV214" i="1"/>
  <c r="GI127" i="1" s="1"/>
  <c r="FV182" i="1"/>
  <c r="GI111" i="1" s="1"/>
  <c r="J106" i="1"/>
  <c r="J83" i="1"/>
  <c r="B88" i="1"/>
  <c r="B111" i="1"/>
  <c r="B90" i="1"/>
  <c r="B113" i="1"/>
  <c r="C114" i="1"/>
  <c r="C91" i="1"/>
  <c r="K83" i="1"/>
  <c r="K106" i="1"/>
  <c r="C110" i="1"/>
  <c r="C87" i="1"/>
  <c r="K113" i="1"/>
  <c r="K90" i="1"/>
  <c r="I101" i="1"/>
  <c r="I78" i="1"/>
  <c r="I79" i="1"/>
  <c r="I102" i="1"/>
  <c r="FV173" i="1"/>
  <c r="GK98" i="1" s="1"/>
  <c r="O106" i="1"/>
  <c r="O83" i="1"/>
  <c r="O90" i="1"/>
  <c r="O113" i="1"/>
  <c r="U80" i="1"/>
  <c r="U103" i="1"/>
  <c r="P114" i="1"/>
  <c r="P91" i="1"/>
  <c r="V110" i="1"/>
  <c r="V87" i="1"/>
  <c r="Q82" i="1"/>
  <c r="Q105" i="1"/>
  <c r="T107" i="1"/>
  <c r="T84" i="1"/>
  <c r="S111" i="1"/>
  <c r="S88" i="1"/>
  <c r="Q80" i="1"/>
  <c r="Q103" i="1"/>
  <c r="T91" i="1"/>
  <c r="T114" i="1"/>
  <c r="FV210" i="1"/>
  <c r="GI115" i="1" s="1"/>
  <c r="N110" i="1"/>
  <c r="N87" i="1"/>
  <c r="S90" i="1"/>
  <c r="S113" i="1"/>
  <c r="M110" i="1"/>
  <c r="M87" i="1"/>
  <c r="P109" i="1"/>
  <c r="P86" i="1"/>
  <c r="O111" i="1"/>
  <c r="O88" i="1"/>
  <c r="M80" i="1"/>
  <c r="M103" i="1"/>
  <c r="V83" i="1"/>
  <c r="V106" i="1"/>
  <c r="P79" i="1"/>
  <c r="P102" i="1"/>
  <c r="AD103" i="1"/>
  <c r="AD80" i="1"/>
  <c r="X83" i="1"/>
  <c r="X106" i="1"/>
  <c r="X88" i="1"/>
  <c r="X111" i="1"/>
  <c r="X80" i="1"/>
  <c r="X103" i="1"/>
  <c r="AG109" i="1"/>
  <c r="AG86" i="1"/>
  <c r="AE91" i="1"/>
  <c r="AE114" i="1"/>
  <c r="AB88" i="1"/>
  <c r="AB111" i="1"/>
  <c r="AD105" i="1"/>
  <c r="AD82" i="1"/>
  <c r="AG84" i="1"/>
  <c r="AG107" i="1"/>
  <c r="Z80" i="1"/>
  <c r="Z103" i="1"/>
  <c r="AE113" i="1"/>
  <c r="AE90" i="1"/>
  <c r="Y114" i="1"/>
  <c r="Y91" i="1"/>
  <c r="AC78" i="1"/>
  <c r="AC101" i="1"/>
  <c r="AF107" i="1"/>
  <c r="AF84" i="1"/>
  <c r="AF88" i="1"/>
  <c r="AF111" i="1"/>
  <c r="AE86" i="1"/>
  <c r="AE109" i="1"/>
  <c r="AF80" i="1"/>
  <c r="AF103" i="1"/>
  <c r="AB83" i="1"/>
  <c r="AB106" i="1"/>
  <c r="Z88" i="1"/>
  <c r="Z111" i="1"/>
  <c r="AB80" i="1"/>
  <c r="AB103" i="1"/>
  <c r="AG90" i="1"/>
  <c r="AG113" i="1"/>
  <c r="AN110" i="1"/>
  <c r="AN87" i="1"/>
  <c r="AL114" i="1"/>
  <c r="AL91" i="1"/>
  <c r="AK80" i="1"/>
  <c r="AK103" i="1"/>
  <c r="AI111" i="1"/>
  <c r="AI88" i="1"/>
  <c r="AQ102" i="1"/>
  <c r="AQ79" i="1"/>
  <c r="AQ111" i="1"/>
  <c r="AQ88" i="1"/>
  <c r="AI80" i="1"/>
  <c r="AI103" i="1"/>
  <c r="AN101" i="1"/>
  <c r="AN78" i="1"/>
  <c r="AR87" i="1"/>
  <c r="AR110" i="1"/>
  <c r="AR90" i="1"/>
  <c r="AR113" i="1"/>
  <c r="AK101" i="1"/>
  <c r="AK78" i="1"/>
  <c r="AQ80" i="1"/>
  <c r="AQ103" i="1"/>
  <c r="AP105" i="1"/>
  <c r="AP82" i="1"/>
  <c r="AO88" i="1"/>
  <c r="AO111" i="1"/>
  <c r="AM103" i="1"/>
  <c r="AM80" i="1"/>
  <c r="AK83" i="1"/>
  <c r="AK106" i="1"/>
  <c r="AM88" i="1"/>
  <c r="AM111" i="1"/>
  <c r="AO80" i="1"/>
  <c r="AO103" i="1"/>
  <c r="AL86" i="1"/>
  <c r="AL109" i="1"/>
  <c r="AJ110" i="1"/>
  <c r="AJ87" i="1"/>
  <c r="AO83" i="1"/>
  <c r="AO106" i="1"/>
  <c r="AY83" i="1"/>
  <c r="AY106" i="1"/>
  <c r="AZ103" i="1"/>
  <c r="AZ80" i="1"/>
  <c r="AU105" i="1"/>
  <c r="AU82" i="1"/>
  <c r="AT83" i="1"/>
  <c r="AT106" i="1"/>
  <c r="AY80" i="1"/>
  <c r="AY103" i="1"/>
  <c r="AX113" i="1"/>
  <c r="AX90" i="1"/>
  <c r="BA90" i="1"/>
  <c r="BA113" i="1"/>
  <c r="BC86" i="1"/>
  <c r="BC109" i="1"/>
  <c r="AT90" i="1"/>
  <c r="AT113" i="1"/>
  <c r="BB88" i="1"/>
  <c r="BB111" i="1"/>
  <c r="AX88" i="1"/>
  <c r="AX111" i="1"/>
  <c r="BC110" i="1"/>
  <c r="BC87" i="1"/>
  <c r="BC83" i="1"/>
  <c r="BC106" i="1"/>
  <c r="AX101" i="1"/>
  <c r="AX78" i="1"/>
  <c r="AV80" i="1"/>
  <c r="AV103" i="1"/>
  <c r="AX86" i="1"/>
  <c r="AX109" i="1"/>
  <c r="AY87" i="1"/>
  <c r="AY110" i="1"/>
  <c r="AU110" i="1"/>
  <c r="AU87" i="1"/>
  <c r="AW90" i="1"/>
  <c r="AW113" i="1"/>
  <c r="AW91" i="1"/>
  <c r="AW114" i="1"/>
  <c r="AT88" i="1"/>
  <c r="AT111" i="1"/>
  <c r="BC82" i="1"/>
  <c r="BC105" i="1"/>
  <c r="AT84" i="1"/>
  <c r="AT107" i="1"/>
  <c r="BB114" i="1"/>
  <c r="BJ109" i="1"/>
  <c r="BJ86" i="1"/>
  <c r="BI82" i="1"/>
  <c r="BI105" i="1"/>
  <c r="BK88" i="1"/>
  <c r="BK111" i="1"/>
  <c r="BJ82" i="1"/>
  <c r="BJ105" i="1"/>
  <c r="BH110" i="1"/>
  <c r="BH87" i="1"/>
  <c r="BE82" i="1"/>
  <c r="BE105" i="1"/>
  <c r="BG88" i="1"/>
  <c r="BG111" i="1"/>
  <c r="BE80" i="1"/>
  <c r="BE103" i="1"/>
  <c r="BM84" i="1"/>
  <c r="BM107" i="1"/>
  <c r="BN88" i="1"/>
  <c r="BN111" i="1"/>
  <c r="BM106" i="1"/>
  <c r="BM83" i="1"/>
  <c r="BF106" i="1"/>
  <c r="BF83" i="1"/>
  <c r="BF91" i="1"/>
  <c r="BF114" i="1"/>
  <c r="BM82" i="1"/>
  <c r="BM105" i="1"/>
  <c r="BI90" i="1"/>
  <c r="BI113" i="1"/>
  <c r="BN91" i="1"/>
  <c r="BN114" i="1"/>
  <c r="BM90" i="1"/>
  <c r="BM113" i="1"/>
  <c r="BE90" i="1"/>
  <c r="BE113" i="1"/>
  <c r="BE106" i="1"/>
  <c r="BE83" i="1"/>
  <c r="BK86" i="1"/>
  <c r="BK109" i="1"/>
  <c r="BN86" i="1"/>
  <c r="BN109" i="1"/>
  <c r="BI80" i="1"/>
  <c r="BI103" i="1"/>
  <c r="BQ106" i="1"/>
  <c r="BQ83" i="1"/>
  <c r="BU83" i="1"/>
  <c r="BU106" i="1"/>
  <c r="BT88" i="1"/>
  <c r="BT111" i="1"/>
  <c r="BV103" i="1"/>
  <c r="BV80" i="1"/>
  <c r="BY90" i="1"/>
  <c r="BY113" i="1"/>
  <c r="BQ84" i="1"/>
  <c r="BQ107" i="1"/>
  <c r="BV109" i="1"/>
  <c r="BV86" i="1"/>
  <c r="BT90" i="1"/>
  <c r="BT113" i="1"/>
  <c r="BQ87" i="1"/>
  <c r="BQ110" i="1"/>
  <c r="BW109" i="1"/>
  <c r="BW86" i="1"/>
  <c r="BR80" i="1"/>
  <c r="BR103" i="1"/>
  <c r="BW91" i="1"/>
  <c r="BW114" i="1"/>
  <c r="BP113" i="1"/>
  <c r="BP90" i="1"/>
  <c r="BT78" i="1"/>
  <c r="BT101" i="1"/>
  <c r="BY87" i="1"/>
  <c r="BY110" i="1"/>
  <c r="BX106" i="1"/>
  <c r="BX83" i="1"/>
  <c r="BW105" i="1"/>
  <c r="BW82" i="1"/>
  <c r="BP88" i="1"/>
  <c r="BP111" i="1"/>
  <c r="BQ90" i="1"/>
  <c r="BQ113" i="1"/>
  <c r="BT83" i="1"/>
  <c r="BT106" i="1"/>
  <c r="BQ101" i="1"/>
  <c r="BQ78" i="1"/>
  <c r="BX113" i="1"/>
  <c r="BX90" i="1"/>
  <c r="CI109" i="1"/>
  <c r="CI86" i="1"/>
  <c r="CI107" i="1"/>
  <c r="CI84" i="1"/>
  <c r="CB103" i="1"/>
  <c r="CB80" i="1"/>
  <c r="CA86" i="1"/>
  <c r="CA109" i="1"/>
  <c r="CA84" i="1"/>
  <c r="CA107" i="1"/>
  <c r="CJ102" i="1"/>
  <c r="CJ79" i="1"/>
  <c r="CJ88" i="1"/>
  <c r="CJ111" i="1"/>
  <c r="CA103" i="1"/>
  <c r="CA80" i="1"/>
  <c r="CF106" i="1"/>
  <c r="CF83" i="1"/>
  <c r="CE106" i="1"/>
  <c r="CE83" i="1"/>
  <c r="CB110" i="1"/>
  <c r="CB87" i="1"/>
  <c r="CB113" i="1"/>
  <c r="CB90" i="1"/>
  <c r="CC88" i="1"/>
  <c r="CC111" i="1"/>
  <c r="CG78" i="1"/>
  <c r="CG101" i="1"/>
  <c r="CH86" i="1"/>
  <c r="CH109" i="1"/>
  <c r="CI83" i="1"/>
  <c r="CI106" i="1"/>
  <c r="CJ113" i="1"/>
  <c r="CJ90" i="1"/>
  <c r="CE107" i="1"/>
  <c r="CE84" i="1"/>
  <c r="CE80" i="1"/>
  <c r="CE103" i="1"/>
  <c r="CC87" i="1"/>
  <c r="CC110" i="1"/>
  <c r="CD109" i="1"/>
  <c r="CD86" i="1"/>
  <c r="FV218" i="1"/>
  <c r="GH115" i="1" s="1"/>
  <c r="CM109" i="1"/>
  <c r="CM86" i="1"/>
  <c r="CR88" i="1"/>
  <c r="CR111" i="1"/>
  <c r="CQ86" i="1"/>
  <c r="CQ109" i="1"/>
  <c r="CO109" i="1"/>
  <c r="CO86" i="1"/>
  <c r="CP113" i="1"/>
  <c r="CP90" i="1"/>
  <c r="CP106" i="1"/>
  <c r="CP83" i="1"/>
  <c r="CN101" i="1"/>
  <c r="CN78" i="1"/>
  <c r="CS86" i="1"/>
  <c r="CS109" i="1"/>
  <c r="CT88" i="1"/>
  <c r="CT111" i="1"/>
  <c r="CL83" i="1"/>
  <c r="CL106" i="1"/>
  <c r="FV154" i="1"/>
  <c r="GL91" i="1" s="1"/>
  <c r="DA79" i="1"/>
  <c r="DA102" i="1"/>
  <c r="CY79" i="1"/>
  <c r="CY102" i="1"/>
  <c r="CZ107" i="1"/>
  <c r="CZ84" i="1"/>
  <c r="CY90" i="1"/>
  <c r="CY113" i="1"/>
  <c r="DE90" i="1"/>
  <c r="DE113" i="1"/>
  <c r="DC90" i="1"/>
  <c r="DC113" i="1"/>
  <c r="CY105" i="1"/>
  <c r="CY82" i="1"/>
  <c r="DE86" i="1"/>
  <c r="DE109" i="1"/>
  <c r="DC83" i="1"/>
  <c r="DC106" i="1"/>
  <c r="DF91" i="1"/>
  <c r="DF114" i="1"/>
  <c r="DC82" i="1"/>
  <c r="DC105" i="1"/>
  <c r="DP87" i="1"/>
  <c r="DP110" i="1"/>
  <c r="DI87" i="1"/>
  <c r="DI110" i="1"/>
  <c r="DK102" i="1"/>
  <c r="DK79" i="1"/>
  <c r="DL87" i="1"/>
  <c r="DL110" i="1"/>
  <c r="DJ86" i="1"/>
  <c r="DJ109" i="1"/>
  <c r="DH87" i="1"/>
  <c r="DH110" i="1"/>
  <c r="FV206" i="1"/>
  <c r="GL108" i="1" s="1"/>
  <c r="DO86" i="1"/>
  <c r="DO109" i="1"/>
  <c r="DH78" i="1"/>
  <c r="DH101" i="1"/>
  <c r="DO91" i="1"/>
  <c r="DO114" i="1"/>
  <c r="DH88" i="1"/>
  <c r="DH111" i="1"/>
  <c r="DL106" i="1"/>
  <c r="DL83" i="1"/>
  <c r="DH106" i="1"/>
  <c r="DH83" i="1"/>
  <c r="DL101" i="1"/>
  <c r="DL78" i="1"/>
  <c r="DJ80" i="1"/>
  <c r="DJ103" i="1"/>
  <c r="DO105" i="1"/>
  <c r="DO82" i="1"/>
  <c r="FV75" i="1"/>
  <c r="GE80" i="1" s="1"/>
  <c r="FV200" i="1"/>
  <c r="GK105" i="1" s="1"/>
  <c r="FV181" i="1"/>
  <c r="GI108" i="1" s="1"/>
  <c r="DX106" i="1"/>
  <c r="DX83" i="1"/>
  <c r="DY113" i="1"/>
  <c r="DY90" i="1"/>
  <c r="EB102" i="1"/>
  <c r="EB79" i="1"/>
  <c r="EB88" i="1"/>
  <c r="EB111" i="1"/>
  <c r="DX80" i="1"/>
  <c r="DX103" i="1"/>
  <c r="DV106" i="1"/>
  <c r="DV83" i="1"/>
  <c r="EA114" i="1"/>
  <c r="EA91" i="1"/>
  <c r="DU82" i="1"/>
  <c r="DU105" i="1"/>
  <c r="DU102" i="1"/>
  <c r="DU79" i="1"/>
  <c r="FV180" i="1"/>
  <c r="GI105" i="1" s="1"/>
  <c r="EB80" i="1"/>
  <c r="EB103" i="1"/>
  <c r="DS107" i="1"/>
  <c r="DS84" i="1"/>
  <c r="EB110" i="1"/>
  <c r="EB87" i="1"/>
  <c r="EA86" i="1"/>
  <c r="EA109" i="1"/>
  <c r="DT113" i="1"/>
  <c r="DT90" i="1"/>
  <c r="EA84" i="1"/>
  <c r="EA107" i="1"/>
  <c r="FV227" i="1"/>
  <c r="GG118" i="1" s="1"/>
  <c r="FV145" i="1"/>
  <c r="GJ88" i="1" s="1"/>
  <c r="EJ86" i="1"/>
  <c r="EJ109" i="1"/>
  <c r="EK84" i="1"/>
  <c r="EK107" i="1"/>
  <c r="EL87" i="1"/>
  <c r="EL110" i="1"/>
  <c r="EH91" i="1"/>
  <c r="EH114" i="1"/>
  <c r="EI86" i="1"/>
  <c r="EI109" i="1"/>
  <c r="EK79" i="1"/>
  <c r="EK102" i="1"/>
  <c r="EH87" i="1"/>
  <c r="EH110" i="1"/>
  <c r="EG110" i="1"/>
  <c r="EG87" i="1"/>
  <c r="EK106" i="1"/>
  <c r="EK83" i="1"/>
  <c r="EG106" i="1"/>
  <c r="EG83" i="1"/>
  <c r="ED106" i="1"/>
  <c r="ED83" i="1"/>
  <c r="EI90" i="1"/>
  <c r="EI113" i="1"/>
  <c r="EF103" i="1"/>
  <c r="FV153" i="1"/>
  <c r="GL88" i="1" s="1"/>
  <c r="FV211" i="1"/>
  <c r="GI118" i="1" s="1"/>
  <c r="ED88" i="1"/>
  <c r="ED111" i="1"/>
  <c r="EI91" i="1"/>
  <c r="EI114" i="1"/>
  <c r="EL88" i="1"/>
  <c r="EL111" i="1"/>
  <c r="ED84" i="1"/>
  <c r="ED107" i="1"/>
  <c r="EI101" i="1"/>
  <c r="EI78" i="1"/>
  <c r="FV195" i="1"/>
  <c r="GJ105" i="1" s="1"/>
  <c r="FV148" i="1"/>
  <c r="GK85" i="1" s="1"/>
  <c r="FV133" i="1"/>
  <c r="GI88" i="1" s="1"/>
  <c r="FV144" i="1"/>
  <c r="GJ85" i="1" s="1"/>
  <c r="FV146" i="1"/>
  <c r="GJ91" i="1" s="1"/>
  <c r="FV185" i="1"/>
  <c r="GH105" i="1" s="1"/>
  <c r="FV149" i="1"/>
  <c r="GK88" i="1" s="1"/>
  <c r="EB101" i="1"/>
  <c r="EB78" i="1"/>
  <c r="FV196" i="1"/>
  <c r="GJ108" i="1" s="1"/>
  <c r="FV205" i="1"/>
  <c r="GL105" i="1" s="1"/>
  <c r="EF110" i="1"/>
  <c r="EF87" i="1"/>
  <c r="FV186" i="1"/>
  <c r="GH108" i="1" s="1"/>
  <c r="FV190" i="1"/>
  <c r="GG105" i="1" s="1"/>
  <c r="DZ109" i="1"/>
  <c r="DZ88" i="1"/>
  <c r="DZ111" i="1"/>
  <c r="DZ110" i="1"/>
  <c r="DZ87" i="1"/>
  <c r="DZ78" i="1"/>
  <c r="DZ101" i="1"/>
  <c r="FV152" i="1"/>
  <c r="GL85" i="1" s="1"/>
  <c r="FV95" i="1"/>
  <c r="GE130" i="1" s="1"/>
  <c r="FV118" i="1"/>
  <c r="DN91" i="1"/>
  <c r="DN114" i="1"/>
  <c r="DN87" i="1"/>
  <c r="DN110" i="1"/>
  <c r="DN79" i="1"/>
  <c r="DN102" i="1"/>
  <c r="FV141" i="1"/>
  <c r="GG88" i="1" s="1"/>
  <c r="FV137" i="1"/>
  <c r="GH88" i="1" s="1"/>
  <c r="FV219" i="1"/>
  <c r="GH118" i="1" s="1"/>
  <c r="DA114" i="1"/>
  <c r="DA91" i="1"/>
  <c r="FV226" i="1"/>
  <c r="GG115" i="1" s="1"/>
  <c r="DA88" i="1"/>
  <c r="DA111" i="1"/>
  <c r="DA80" i="1"/>
  <c r="DA103" i="1"/>
  <c r="FV221" i="1"/>
  <c r="GH124" i="1" s="1"/>
  <c r="FV213" i="1"/>
  <c r="GI124" i="1" s="1"/>
  <c r="FV228" i="1"/>
  <c r="GG121" i="1" s="1"/>
  <c r="CW90" i="1"/>
  <c r="CW113" i="1"/>
  <c r="CW114" i="1"/>
  <c r="CW91" i="1"/>
  <c r="CW87" i="1"/>
  <c r="CW110" i="1"/>
  <c r="CW86" i="1"/>
  <c r="CW109" i="1"/>
  <c r="CW79" i="1"/>
  <c r="CW102" i="1"/>
  <c r="FV98" i="1"/>
  <c r="FV124" i="1"/>
  <c r="GE122" i="1" s="1"/>
  <c r="FV116" i="1"/>
  <c r="FV93" i="1"/>
  <c r="GE124" i="1" s="1"/>
  <c r="FV201" i="1"/>
  <c r="GK108" i="1" s="1"/>
  <c r="FV191" i="1"/>
  <c r="GG108" i="1" s="1"/>
  <c r="FV115" i="1"/>
  <c r="FV220" i="1"/>
  <c r="GH121" i="1" s="1"/>
  <c r="EI82" i="1"/>
  <c r="EI105" i="1"/>
  <c r="EJ83" i="1"/>
  <c r="EJ106" i="1"/>
  <c r="BS105" i="1"/>
  <c r="BS82" i="1"/>
  <c r="CC105" i="1"/>
  <c r="CC82" i="1"/>
  <c r="AY105" i="1"/>
  <c r="AY82" i="1"/>
  <c r="Y110" i="1"/>
  <c r="Y87" i="1"/>
  <c r="FV212" i="1"/>
  <c r="GI121" i="1" s="1"/>
  <c r="FV92" i="1"/>
  <c r="GE121" i="1" s="1"/>
  <c r="FV229" i="1"/>
  <c r="GG124" i="1" s="1"/>
  <c r="FV125" i="1"/>
  <c r="GE125" i="1" s="1"/>
  <c r="B105" i="1"/>
  <c r="B82" i="1"/>
  <c r="FV82" i="1" l="1"/>
  <c r="GE95" i="1" s="1"/>
  <c r="FV105" i="1"/>
  <c r="FV84" i="1"/>
  <c r="GE101" i="1" s="1"/>
  <c r="FX94" i="1"/>
  <c r="GE129" i="1" s="1"/>
  <c r="GG128" i="1" s="1"/>
  <c r="FV111" i="1"/>
  <c r="FV88" i="1"/>
  <c r="GE111" i="1" s="1"/>
  <c r="FV106" i="1"/>
  <c r="FV107" i="1"/>
  <c r="FV83" i="1"/>
  <c r="FX75" i="1"/>
  <c r="GE82" i="1" s="1"/>
  <c r="GF80" i="1" s="1"/>
  <c r="FV91" i="1"/>
  <c r="GE118" i="1" s="1"/>
  <c r="FV101" i="1"/>
  <c r="FV79" i="1"/>
  <c r="GE88" i="1" s="1"/>
  <c r="FV109" i="1"/>
  <c r="FV102" i="1"/>
  <c r="FV103" i="1"/>
  <c r="FV78" i="1"/>
  <c r="GE85" i="1" s="1"/>
  <c r="FV86" i="1"/>
  <c r="GE105" i="1" s="1"/>
  <c r="FV80" i="1"/>
  <c r="GE91" i="1" s="1"/>
  <c r="FX95" i="1"/>
  <c r="GE132" i="1" s="1"/>
  <c r="GH131" i="1" s="1"/>
  <c r="FV87" i="1"/>
  <c r="GE108" i="1" s="1"/>
  <c r="FV114" i="1"/>
  <c r="FV110" i="1"/>
  <c r="FX92" i="1"/>
  <c r="GE123" i="1" s="1"/>
  <c r="GG122" i="1" s="1"/>
  <c r="FV113" i="1"/>
  <c r="FV90" i="1"/>
  <c r="FX93" i="1"/>
  <c r="FZ93" i="1" s="1"/>
  <c r="FX82" i="1" l="1"/>
  <c r="GE97" i="1" s="1"/>
  <c r="GL96" i="1" s="1"/>
  <c r="FX84" i="1"/>
  <c r="FZ84" i="1" s="1"/>
  <c r="GH128" i="1"/>
  <c r="GF127" i="1"/>
  <c r="GI128" i="1"/>
  <c r="FZ126" i="1"/>
  <c r="FZ117" i="1"/>
  <c r="GF128" i="1"/>
  <c r="FZ94" i="1"/>
  <c r="FX88" i="1"/>
  <c r="FZ111" i="1" s="1"/>
  <c r="FX83" i="1"/>
  <c r="GE98" i="1"/>
  <c r="FZ75" i="1"/>
  <c r="FZ98" i="1"/>
  <c r="FX79" i="1"/>
  <c r="GE90" i="1" s="1"/>
  <c r="GH89" i="1" s="1"/>
  <c r="FX80" i="1"/>
  <c r="FZ103" i="1" s="1"/>
  <c r="FX91" i="1"/>
  <c r="FZ91" i="1" s="1"/>
  <c r="FX86" i="1"/>
  <c r="FZ109" i="1" s="1"/>
  <c r="FX78" i="1"/>
  <c r="GE87" i="1" s="1"/>
  <c r="GJ86" i="1" s="1"/>
  <c r="GG131" i="1"/>
  <c r="GF130" i="1"/>
  <c r="GI131" i="1"/>
  <c r="FZ95" i="1"/>
  <c r="FZ118" i="1"/>
  <c r="FX87" i="1"/>
  <c r="GE110" i="1" s="1"/>
  <c r="GG109" i="1" s="1"/>
  <c r="GF121" i="1"/>
  <c r="GF122" i="1"/>
  <c r="FZ125" i="1"/>
  <c r="GH122" i="1"/>
  <c r="FZ115" i="1"/>
  <c r="GI122" i="1"/>
  <c r="FZ92" i="1"/>
  <c r="FZ124" i="1"/>
  <c r="FX90" i="1"/>
  <c r="GE117" i="1" s="1"/>
  <c r="GE115" i="1"/>
  <c r="GE126" i="1"/>
  <c r="FZ116" i="1"/>
  <c r="FZ105" i="1" l="1"/>
  <c r="GJ96" i="1"/>
  <c r="FZ82" i="1"/>
  <c r="GK96" i="1"/>
  <c r="GF95" i="1"/>
  <c r="GE103" i="1"/>
  <c r="GJ102" i="1" s="1"/>
  <c r="FZ107" i="1"/>
  <c r="FZ88" i="1"/>
  <c r="GE113" i="1"/>
  <c r="GK112" i="1" s="1"/>
  <c r="FZ83" i="1"/>
  <c r="GE100" i="1"/>
  <c r="FZ106" i="1"/>
  <c r="FZ102" i="1"/>
  <c r="GE107" i="1"/>
  <c r="GH106" i="1" s="1"/>
  <c r="GK89" i="1"/>
  <c r="GG89" i="1"/>
  <c r="GF88" i="1"/>
  <c r="GL89" i="1"/>
  <c r="FZ79" i="1"/>
  <c r="GE120" i="1"/>
  <c r="GF118" i="1" s="1"/>
  <c r="GI89" i="1"/>
  <c r="GJ89" i="1"/>
  <c r="FZ80" i="1"/>
  <c r="FZ114" i="1"/>
  <c r="GL86" i="1"/>
  <c r="FZ78" i="1"/>
  <c r="FZ86" i="1"/>
  <c r="GE93" i="1"/>
  <c r="GF91" i="1" s="1"/>
  <c r="GK86" i="1"/>
  <c r="GF85" i="1"/>
  <c r="FZ101" i="1"/>
  <c r="GL109" i="1"/>
  <c r="FZ87" i="1"/>
  <c r="FZ110" i="1"/>
  <c r="GJ109" i="1"/>
  <c r="GF108" i="1"/>
  <c r="GH109" i="1"/>
  <c r="GK109" i="1"/>
  <c r="GI109" i="1"/>
  <c r="FZ90" i="1"/>
  <c r="GF115" i="1"/>
  <c r="FZ113" i="1"/>
  <c r="GG116" i="1"/>
  <c r="GI116" i="1"/>
  <c r="GH116" i="1"/>
  <c r="GI125" i="1"/>
  <c r="GF125" i="1"/>
  <c r="GG125" i="1"/>
  <c r="GH125" i="1"/>
  <c r="GF124" i="1"/>
  <c r="GK92" i="1" l="1"/>
  <c r="GK106" i="1"/>
  <c r="GF101" i="1"/>
  <c r="GF111" i="1"/>
  <c r="GH112" i="1"/>
  <c r="GL102" i="1"/>
  <c r="GK102" i="1"/>
  <c r="GJ112" i="1"/>
  <c r="GI112" i="1"/>
  <c r="GL112" i="1"/>
  <c r="GG112" i="1"/>
  <c r="GF98" i="1"/>
  <c r="GI99" i="1"/>
  <c r="GH99" i="1"/>
  <c r="GL99" i="1"/>
  <c r="GJ99" i="1"/>
  <c r="GK99" i="1"/>
  <c r="GG99" i="1"/>
  <c r="GH119" i="1"/>
  <c r="GJ92" i="1"/>
  <c r="GG119" i="1"/>
  <c r="GI106" i="1"/>
  <c r="GJ106" i="1"/>
  <c r="GF105" i="1"/>
  <c r="GL106" i="1"/>
  <c r="GG106" i="1"/>
  <c r="GI119" i="1"/>
  <c r="GL92" i="1"/>
</calcChain>
</file>

<file path=xl/sharedStrings.xml><?xml version="1.0" encoding="utf-8"?>
<sst xmlns="http://schemas.openxmlformats.org/spreadsheetml/2006/main" count="4636" uniqueCount="169">
  <si>
    <t>Min</t>
  </si>
  <si>
    <t xml:space="preserve">    Forebay</t>
  </si>
  <si>
    <t xml:space="preserve">    Makeup Diffuser </t>
  </si>
  <si>
    <t xml:space="preserve">    U S Picketed Leads</t>
  </si>
  <si>
    <t xml:space="preserve">    D S Picketed Leads</t>
  </si>
  <si>
    <t xml:space="preserve">    North Shore</t>
  </si>
  <si>
    <t xml:space="preserve">    South Powerhouse</t>
  </si>
  <si>
    <t xml:space="preserve">    South Shore</t>
  </si>
  <si>
    <t xml:space="preserve">    South Shore </t>
  </si>
  <si>
    <t xml:space="preserve">    NSE-1</t>
  </si>
  <si>
    <t xml:space="preserve">    NSE-2</t>
  </si>
  <si>
    <t xml:space="preserve">    SPE-1</t>
  </si>
  <si>
    <t xml:space="preserve">    SPE-2</t>
  </si>
  <si>
    <t xml:space="preserve">    SSE-1</t>
  </si>
  <si>
    <t xml:space="preserve">    Ladder Exit</t>
  </si>
  <si>
    <t xml:space="preserve">    Ladder Weirs</t>
  </si>
  <si>
    <t xml:space="preserve">    Counting Station</t>
  </si>
  <si>
    <t xml:space="preserve">      Ladder Exit</t>
  </si>
  <si>
    <t xml:space="preserve">      Ladder Weirs</t>
  </si>
  <si>
    <t xml:space="preserve">      Counting Station</t>
  </si>
  <si>
    <t xml:space="preserve">      North Shore </t>
  </si>
  <si>
    <t xml:space="preserve">      South Powerhouse </t>
  </si>
  <si>
    <t xml:space="preserve">      South Shore</t>
  </si>
  <si>
    <t xml:space="preserve">      NSE-1 </t>
  </si>
  <si>
    <t xml:space="preserve">      NSE-2 </t>
  </si>
  <si>
    <t xml:space="preserve">      SPE-1 </t>
  </si>
  <si>
    <t xml:space="preserve">      SPE-2</t>
  </si>
  <si>
    <t xml:space="preserve">      SSE-1</t>
  </si>
  <si>
    <t xml:space="preserve">    SSE-2 (feet above sill)</t>
  </si>
  <si>
    <t xml:space="preserve">      SSE-2 (feet above sill)</t>
  </si>
  <si>
    <t>% YES</t>
  </si>
  <si>
    <t>% NO</t>
  </si>
  <si>
    <t>% SILL</t>
  </si>
  <si>
    <t xml:space="preserve">  North Fish Ladder</t>
  </si>
  <si>
    <t xml:space="preserve">  South Fish Ladder</t>
  </si>
  <si>
    <t xml:space="preserve">  Collection Channels</t>
  </si>
  <si>
    <t xml:space="preserve">  Tailwater</t>
  </si>
  <si>
    <t xml:space="preserve">  Entrance Weirs</t>
  </si>
  <si>
    <t xml:space="preserve">  Weir Depths</t>
  </si>
  <si>
    <t>DATES:</t>
  </si>
  <si>
    <t>ELEVATIONS:</t>
  </si>
  <si>
    <t>DIFFERENTIALS/DEPTHS:</t>
  </si>
  <si>
    <t>CRITERIA POINTS:</t>
  </si>
  <si>
    <t xml:space="preserve">    Exit Pool</t>
  </si>
  <si>
    <t>Differentials</t>
  </si>
  <si>
    <t>Weir Depths</t>
  </si>
  <si>
    <t>No. of YES</t>
  </si>
  <si>
    <t>No. of NO</t>
  </si>
  <si>
    <t>No. of SILL</t>
  </si>
  <si>
    <t>Not Applic.</t>
  </si>
  <si>
    <t>Channel Velocities</t>
  </si>
  <si>
    <t>CHAN'L VELOCITIES (N):</t>
  </si>
  <si>
    <t>CRITERIA POINTS: YES</t>
  </si>
  <si>
    <t>CRITERIA POINTS: NO</t>
  </si>
  <si>
    <t>CRITERIA POINTS: SILL</t>
  </si>
  <si>
    <t>Total No. of Inspections</t>
  </si>
  <si>
    <t>OUT OF CRITERIA SITUATIONS BY INCREMENTS - THESE SHOULD MATCH THE "NOs" ABOVE.</t>
  </si>
  <si>
    <t>Not applicable.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</si>
  <si>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</si>
  <si>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</si>
  <si>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</si>
  <si>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</si>
  <si>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</si>
  <si>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</si>
  <si>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</si>
  <si>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r>
      <t xml:space="preserve">    SSE-1 </t>
    </r>
    <r>
      <rPr>
        <b/>
        <sz val="8"/>
        <rFont val="Times New Roman"/>
        <family val="1"/>
      </rPr>
      <t>(&lt;7.80)</t>
    </r>
  </si>
  <si>
    <t>Entrance Weir Depths (0.11 - 0.2 too low)</t>
  </si>
  <si>
    <r>
      <t xml:space="preserve">    SSE-1 </t>
    </r>
    <r>
      <rPr>
        <b/>
        <sz val="8"/>
        <rFont val="Times New Roman"/>
        <family val="1"/>
      </rPr>
      <t>(7.80 - 7.89)</t>
    </r>
  </si>
  <si>
    <t>Entrance Weir Depths (0.01 - 0.1 too low)</t>
  </si>
  <si>
    <r>
      <t xml:space="preserve">    SSE-1 </t>
    </r>
    <r>
      <rPr>
        <b/>
        <sz val="8"/>
        <rFont val="Times New Roman"/>
        <family val="1"/>
      </rPr>
      <t>(7.90 - 7.99)</t>
    </r>
  </si>
  <si>
    <t>North Ladder Differentials (more than 0.2 too low)</t>
  </si>
  <si>
    <t>North Ladder Differentials (0.11 - 0.2 too low)</t>
  </si>
  <si>
    <t>North Ladder Differentials (0.01 - 0.1 too low)</t>
  </si>
  <si>
    <t>North Ladder Differentials (0.01 - 0.1 too high)</t>
  </si>
  <si>
    <t>North Ladder Differentials (0.11 - 0.2 too high)</t>
  </si>
  <si>
    <t>North Ladder Differentials (more than 0.2 too high)</t>
  </si>
  <si>
    <t>South Ladder Differentials (more than 0.2 too low)</t>
  </si>
  <si>
    <t>South Ladder Differentials (0.11 - 0.2 too low)</t>
  </si>
  <si>
    <t>South Ladder Differentials (0.01 - 0.1 too low)</t>
  </si>
  <si>
    <t>South Ladder Differentials (0.01 - 0.1 too high)</t>
  </si>
  <si>
    <t>South Ladder Differentials (0.11 - 0.2 too high)</t>
  </si>
  <si>
    <t>South Ladder Differentials (more than 0.2 too high)</t>
  </si>
  <si>
    <r>
      <t xml:space="preserve">    NSE-1 </t>
    </r>
    <r>
      <rPr>
        <b/>
        <sz val="8"/>
        <rFont val="Times New Roman"/>
        <family val="1"/>
      </rPr>
      <t>(&lt;7.80)</t>
    </r>
  </si>
  <si>
    <r>
      <t xml:space="preserve">    NSE-2 </t>
    </r>
    <r>
      <rPr>
        <b/>
        <sz val="8"/>
        <rFont val="Times New Roman"/>
        <family val="1"/>
      </rPr>
      <t>(&lt;7.80)</t>
    </r>
  </si>
  <si>
    <r>
      <t xml:space="preserve">    SPE-1 </t>
    </r>
    <r>
      <rPr>
        <b/>
        <sz val="8"/>
        <rFont val="Times New Roman"/>
        <family val="1"/>
      </rPr>
      <t>(&lt;7.80)</t>
    </r>
  </si>
  <si>
    <r>
      <t xml:space="preserve">    SPE-2 </t>
    </r>
    <r>
      <rPr>
        <b/>
        <sz val="8"/>
        <rFont val="Times New Roman"/>
        <family val="1"/>
      </rPr>
      <t>(&lt;7.80)</t>
    </r>
  </si>
  <si>
    <r>
      <t xml:space="preserve">    SSE-2 </t>
    </r>
    <r>
      <rPr>
        <b/>
        <sz val="8"/>
        <rFont val="Times New Roman"/>
        <family val="1"/>
      </rPr>
      <t>(set 6 ft above sill)</t>
    </r>
  </si>
  <si>
    <r>
      <t xml:space="preserve">    NSE-1 </t>
    </r>
    <r>
      <rPr>
        <b/>
        <sz val="8"/>
        <rFont val="Times New Roman"/>
        <family val="1"/>
      </rPr>
      <t>(7.80 - 7.89)</t>
    </r>
  </si>
  <si>
    <r>
      <t xml:space="preserve">    NSE-2 </t>
    </r>
    <r>
      <rPr>
        <b/>
        <sz val="8"/>
        <rFont val="Times New Roman"/>
        <family val="1"/>
      </rPr>
      <t>(7.80 - 7.89)</t>
    </r>
  </si>
  <si>
    <r>
      <t xml:space="preserve">    SPE-1 </t>
    </r>
    <r>
      <rPr>
        <b/>
        <sz val="8"/>
        <rFont val="Times New Roman"/>
        <family val="1"/>
      </rPr>
      <t>(7.80 - 7.89)</t>
    </r>
  </si>
  <si>
    <r>
      <t xml:space="preserve">    SPE-2 </t>
    </r>
    <r>
      <rPr>
        <b/>
        <sz val="8"/>
        <rFont val="Times New Roman"/>
        <family val="1"/>
      </rPr>
      <t>(7.80 - 7.89)</t>
    </r>
  </si>
  <si>
    <r>
      <t xml:space="preserve">    NSE-1 </t>
    </r>
    <r>
      <rPr>
        <b/>
        <sz val="8"/>
        <rFont val="Times New Roman"/>
        <family val="1"/>
      </rPr>
      <t>(7.90 - 7.99)</t>
    </r>
  </si>
  <si>
    <r>
      <t xml:space="preserve">    NSE-2 </t>
    </r>
    <r>
      <rPr>
        <b/>
        <sz val="8"/>
        <rFont val="Times New Roman"/>
        <family val="1"/>
      </rPr>
      <t>(7.90 - 7.99)</t>
    </r>
  </si>
  <si>
    <r>
      <t xml:space="preserve">    SPE-1 </t>
    </r>
    <r>
      <rPr>
        <b/>
        <sz val="8"/>
        <rFont val="Times New Roman"/>
        <family val="1"/>
      </rPr>
      <t>(7.90 - 7.99)</t>
    </r>
  </si>
  <si>
    <r>
      <t xml:space="preserve">    SPE-2 </t>
    </r>
    <r>
      <rPr>
        <b/>
        <sz val="8"/>
        <rFont val="Times New Roman"/>
        <family val="1"/>
      </rPr>
      <t>(7.90 - 7.99)</t>
    </r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</si>
  <si>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</si>
  <si>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</si>
  <si>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</si>
  <si>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</si>
  <si>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</si>
  <si>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</si>
  <si>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</si>
  <si>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</si>
  <si>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</si>
  <si>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</si>
  <si>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</si>
  <si>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</si>
  <si>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</si>
  <si>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</si>
  <si>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</si>
  <si>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</si>
  <si>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</si>
  <si>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</si>
  <si>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</si>
  <si>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</si>
  <si>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LOWER MONUMENTAL</t>
  </si>
  <si>
    <t>This table automatically calculates all results.  Just copy the data (only) into the Word file table.</t>
  </si>
  <si>
    <t>INSTRUCTIONS</t>
  </si>
  <si>
    <t>Rex Baxter</t>
  </si>
  <si>
    <t>(Output = 0, 1, or NA)</t>
  </si>
  <si>
    <t>INPUTS</t>
  </si>
  <si>
    <t>Number or NA</t>
  </si>
  <si>
    <t>Number, NA, or RAISED</t>
  </si>
  <si>
    <t>Number, NA, or CLOSED</t>
  </si>
  <si>
    <t>OUTPUTS</t>
  </si>
  <si>
    <t>0, 1, NA</t>
  </si>
  <si>
    <t>NA, YES, or NO</t>
  </si>
  <si>
    <t>NA, YES, NO, or SILL</t>
  </si>
  <si>
    <t>KEEP THIS WORKSHEET PAGE FOR REFERENCE</t>
  </si>
  <si>
    <t>***</t>
  </si>
  <si>
    <t>APPENDIX 1.  LOWER MONUMENTAL ADULT FISHWAY INSPECTIONS</t>
  </si>
  <si>
    <t>APPENDIX 1 (CONTINUED).  LOWER MONUMENTAL ADULT FISHWAY INSPECTIONS</t>
  </si>
  <si>
    <t>APPENDIX 1.  LOWER MONUMENTAL ADULT FISHWAY INSPECTIONS - 2001</t>
  </si>
  <si>
    <t>The appendix is for the annual adult fish facility monitoring report.</t>
  </si>
  <si>
    <t>Most of the appendix is protected.  Enter only the raw data (dates, water velocities, and elevations).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</si>
  <si>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</si>
  <si>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</si>
  <si>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</si>
  <si>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You can enter brief notes (not hidden comments) amid the raw data to indicate special situations (orifice flow, pump out of service, etc.).</t>
  </si>
  <si>
    <t>The results are automatically summarized in a table, far right side near the bottom.</t>
  </si>
  <si>
    <t>The gray area in the table can be copied directly into a table you have in your Word file for the narrative.</t>
  </si>
  <si>
    <t>October 2004</t>
  </si>
  <si>
    <t>Do not change the printing format, insert new columns or rows, or add page numbers, etc.</t>
  </si>
  <si>
    <t>After you enter data for the last inspection of the season, delete excess formulas or copy additional formulas below the raw data.</t>
  </si>
  <si>
    <t>Mar 3, Apr 26, etc.</t>
  </si>
  <si>
    <t>ENTER ONLY ALLOWABLE INPUTS</t>
  </si>
  <si>
    <t>If you MUST unprotect the appendix to change something, the password is xxxxxy.</t>
  </si>
  <si>
    <t>All of the formulas are protected, except those on the last 2 pages.</t>
  </si>
  <si>
    <t>Max</t>
  </si>
  <si>
    <t>Numbers in green below should add to numbers in green above.</t>
  </si>
  <si>
    <t>Numbers in yellow below should add to numbers in yellow above.</t>
  </si>
  <si>
    <t>Numbers in blue below should add to numbers in blue above.</t>
  </si>
  <si>
    <t xml:space="preserve">    NSE-1 (&lt;7.80)</t>
  </si>
  <si>
    <t xml:space="preserve">    NSE-2 (&lt;7.80)</t>
  </si>
  <si>
    <t xml:space="preserve">    SPE-1 (&lt;7.80)</t>
  </si>
  <si>
    <t xml:space="preserve">    SPE-2 (&lt;7.80)</t>
  </si>
  <si>
    <t xml:space="preserve">    SSE-1 (&lt;7.80)</t>
  </si>
  <si>
    <t xml:space="preserve">    SSE-2 (set 6 ft above sill)</t>
  </si>
  <si>
    <t xml:space="preserve">    NSE-1 (7.80 - 7.89)</t>
  </si>
  <si>
    <t xml:space="preserve">    NSE-2 (7.80 - 7.89)</t>
  </si>
  <si>
    <t xml:space="preserve">    SPE-1 (7.80 - 7.89)</t>
  </si>
  <si>
    <t xml:space="preserve">    SPE-2 (7.80 - 7.89)</t>
  </si>
  <si>
    <t xml:space="preserve">    SSE-1 (7.80 - 7.89)</t>
  </si>
  <si>
    <t xml:space="preserve">    NSE-1 (7.90 - 7.99)</t>
  </si>
  <si>
    <t xml:space="preserve">    NSE-2 (7.90 - 7.99)</t>
  </si>
  <si>
    <t xml:space="preserve">    SPE-1 (7.90 - 7.99)</t>
  </si>
  <si>
    <t xml:space="preserve">    SPE-2 (7.90 - 7.99)</t>
  </si>
  <si>
    <t xml:space="preserve">    SSE-1 (7.90 - 7.99)</t>
  </si>
  <si>
    <t>25--Mar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</si>
</sst>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0.0"/>
    <numFmt numFmtId="166" formatCode="0.0_)"/>
    <numFmt numFmtId="167" formatCode="[$-409]d\-mmm;@"/>
  </numFmts>
  <fonts count="12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64">
    <xf numFmtId="0" fontId="0" fillId="0" borderId="0" xfId="0"/>
    <xf numFmtId="165" fontId="3" fillId="2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5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left"/>
    </xf>
    <xf numFmtId="165" fontId="3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6" fillId="4" borderId="0" xfId="0" applyFont="1" applyFill="1"/>
    <xf numFmtId="164" fontId="5" fillId="4" borderId="0" xfId="0" applyNumberFormat="1" applyFont="1" applyFill="1" applyAlignment="1" applyProtection="1">
      <alignment horizontal="left"/>
    </xf>
    <xf numFmtId="164" fontId="3" fillId="4" borderId="0" xfId="0" applyNumberFormat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left"/>
    </xf>
    <xf numFmtId="164" fontId="4" fillId="0" borderId="0" xfId="0" quotePrefix="1" applyNumberFormat="1" applyFont="1" applyFill="1" applyAlignment="1" applyProtection="1">
      <alignment horizontal="left"/>
    </xf>
    <xf numFmtId="0" fontId="6" fillId="0" borderId="0" xfId="0" applyFont="1" applyFill="1"/>
    <xf numFmtId="0" fontId="5" fillId="0" borderId="0" xfId="0" applyFont="1" applyFill="1" applyAlignment="1" applyProtection="1">
      <alignment horizontal="left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3" borderId="0" xfId="0" applyFont="1" applyFill="1"/>
    <xf numFmtId="164" fontId="5" fillId="3" borderId="0" xfId="0" applyNumberFormat="1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6" fillId="5" borderId="0" xfId="0" applyFont="1" applyFill="1"/>
    <xf numFmtId="164" fontId="5" fillId="5" borderId="0" xfId="0" applyNumberFormat="1" applyFont="1" applyFill="1" applyAlignment="1" applyProtection="1">
      <alignment horizontal="left"/>
    </xf>
    <xf numFmtId="164" fontId="3" fillId="5" borderId="0" xfId="0" applyNumberFormat="1" applyFont="1" applyFill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2" fontId="3" fillId="0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 applyProtection="1"/>
    <xf numFmtId="0" fontId="6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right"/>
    </xf>
    <xf numFmtId="1" fontId="3" fillId="4" borderId="0" xfId="0" applyNumberFormat="1" applyFont="1" applyFill="1" applyAlignment="1" applyProtection="1">
      <alignment horizontal="center"/>
    </xf>
    <xf numFmtId="1" fontId="3" fillId="6" borderId="0" xfId="0" applyNumberFormat="1" applyFont="1" applyFill="1" applyAlignment="1" applyProtection="1">
      <alignment horizontal="center"/>
    </xf>
    <xf numFmtId="1" fontId="2" fillId="6" borderId="0" xfId="0" applyNumberFormat="1" applyFont="1" applyFill="1"/>
    <xf numFmtId="0" fontId="2" fillId="6" borderId="0" xfId="0" quotePrefix="1" applyFont="1" applyFill="1" applyAlignment="1">
      <alignment horizontal="left"/>
    </xf>
    <xf numFmtId="1" fontId="3" fillId="2" borderId="0" xfId="0" applyNumberFormat="1" applyFont="1" applyFill="1" applyAlignment="1" applyProtection="1">
      <alignment horizontal="center"/>
    </xf>
    <xf numFmtId="164" fontId="3" fillId="6" borderId="0" xfId="0" applyNumberFormat="1" applyFont="1" applyFill="1" applyAlignment="1" applyProtection="1">
      <alignment horizontal="left"/>
    </xf>
    <xf numFmtId="1" fontId="3" fillId="2" borderId="0" xfId="0" applyNumberFormat="1" applyFont="1" applyFill="1" applyAlignment="1" applyProtection="1">
      <alignment horizontal="left"/>
    </xf>
    <xf numFmtId="0" fontId="2" fillId="3" borderId="0" xfId="0" applyFont="1" applyFill="1"/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" fontId="5" fillId="0" borderId="0" xfId="0" applyNumberFormat="1" applyFont="1" applyFill="1"/>
    <xf numFmtId="16" fontId="3" fillId="0" borderId="0" xfId="0" applyNumberFormat="1" applyFont="1" applyFill="1" applyAlignment="1">
      <alignment horizontal="center"/>
    </xf>
    <xf numFmtId="16" fontId="3" fillId="0" borderId="0" xfId="0" applyNumberFormat="1" applyFont="1" applyFill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Fill="1"/>
    <xf numFmtId="0" fontId="2" fillId="5" borderId="0" xfId="0" applyFont="1" applyFill="1"/>
    <xf numFmtId="0" fontId="7" fillId="5" borderId="0" xfId="0" applyFont="1" applyFill="1"/>
    <xf numFmtId="0" fontId="5" fillId="4" borderId="0" xfId="0" applyFont="1" applyFill="1" applyAlignment="1" applyProtection="1">
      <alignment horizontal="center"/>
    </xf>
    <xf numFmtId="16" fontId="3" fillId="0" borderId="0" xfId="0" applyNumberFormat="1" applyFont="1" applyFill="1"/>
    <xf numFmtId="16" fontId="5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8" fillId="0" borderId="0" xfId="0" applyFont="1"/>
    <xf numFmtId="0" fontId="3" fillId="0" borderId="1" xfId="0" applyFont="1" applyFill="1" applyBorder="1"/>
    <xf numFmtId="165" fontId="3" fillId="0" borderId="0" xfId="0" applyNumberFormat="1" applyFont="1" applyFill="1"/>
    <xf numFmtId="0" fontId="9" fillId="0" borderId="0" xfId="0" applyFont="1" applyAlignment="1">
      <alignment horizontal="left"/>
    </xf>
    <xf numFmtId="0" fontId="10" fillId="0" borderId="0" xfId="0" applyFont="1"/>
    <xf numFmtId="49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/>
    </xf>
    <xf numFmtId="165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>
      <alignment horizontal="center"/>
    </xf>
    <xf numFmtId="167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0" xfId="0" applyFont="1" applyFill="1" applyAlignment="1"/>
    <xf numFmtId="0" fontId="2" fillId="2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/>
    <xf numFmtId="0" fontId="6" fillId="0" borderId="0" xfId="0" applyFont="1" applyFill="1" applyAlignment="1"/>
    <xf numFmtId="1" fontId="2" fillId="6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" fontId="3" fillId="0" borderId="0" xfId="1" applyNumberFormat="1" applyFont="1" applyFill="1" applyAlignment="1" applyProtection="1">
      <alignment horizontal="center"/>
      <protection locked="0"/>
    </xf>
    <xf numFmtId="165" fontId="3" fillId="0" borderId="0" xfId="1" applyNumberFormat="1" applyFont="1" applyFill="1" applyAlignment="1" applyProtection="1">
      <alignment horizontal="center"/>
      <protection locked="0"/>
    </xf>
    <xf numFmtId="164" fontId="3" fillId="0" borderId="0" xfId="1" applyNumberFormat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/>
      <protection locked="0"/>
    </xf>
    <xf numFmtId="166" fontId="3" fillId="0" borderId="0" xfId="1" applyNumberFormat="1" applyFont="1" applyFill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2" fillId="7" borderId="3" xfId="0" applyFont="1" applyFill="1" applyBorder="1"/>
    <xf numFmtId="0" fontId="2" fillId="0" borderId="4" xfId="0" applyFont="1" applyBorder="1"/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6" xfId="0" applyFont="1" applyFill="1" applyBorder="1"/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165" fontId="2" fillId="7" borderId="0" xfId="0" applyNumberFormat="1" applyFont="1" applyFill="1" applyBorder="1" applyAlignment="1">
      <alignment horizontal="center"/>
    </xf>
    <xf numFmtId="0" fontId="2" fillId="7" borderId="0" xfId="0" quotePrefix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6" fillId="0" borderId="5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" fontId="2" fillId="7" borderId="0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165" fontId="2" fillId="7" borderId="0" xfId="0" quotePrefix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3" fillId="0" borderId="0" xfId="0" applyNumberFormat="1" applyFont="1" applyFill="1" applyBorder="1"/>
    <xf numFmtId="0" fontId="3" fillId="7" borderId="0" xfId="0" applyFont="1" applyFill="1" applyBorder="1" applyAlignment="1">
      <alignment horizontal="center"/>
    </xf>
    <xf numFmtId="1" fontId="3" fillId="7" borderId="0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left"/>
    </xf>
    <xf numFmtId="0" fontId="3" fillId="0" borderId="7" xfId="0" applyFont="1" applyFill="1" applyBorder="1"/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2" fillId="4" borderId="8" xfId="0" applyFont="1" applyFill="1" applyBorder="1"/>
    <xf numFmtId="167" fontId="3" fillId="9" borderId="0" xfId="0" applyNumberFormat="1" applyFont="1" applyFill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center"/>
      <protection locked="0"/>
    </xf>
    <xf numFmtId="167" fontId="5" fillId="10" borderId="0" xfId="0" applyNumberFormat="1" applyFont="1" applyFill="1"/>
    <xf numFmtId="165" fontId="5" fillId="10" borderId="0" xfId="0" applyNumberFormat="1" applyFont="1" applyFill="1" applyAlignment="1" applyProtection="1">
      <alignment horizontal="left"/>
    </xf>
    <xf numFmtId="0" fontId="5" fillId="10" borderId="0" xfId="0" applyFont="1" applyFill="1"/>
    <xf numFmtId="164" fontId="5" fillId="10" borderId="0" xfId="0" applyNumberFormat="1" applyFont="1" applyFill="1" applyAlignment="1" applyProtection="1">
      <alignment horizontal="left"/>
    </xf>
    <xf numFmtId="164" fontId="3" fillId="10" borderId="0" xfId="0" applyNumberFormat="1" applyFont="1" applyFill="1" applyAlignment="1" applyProtection="1">
      <alignment horizontal="left"/>
    </xf>
    <xf numFmtId="0" fontId="3" fillId="10" borderId="0" xfId="0" applyFont="1" applyFill="1" applyAlignment="1" applyProtection="1">
      <alignment horizontal="left"/>
    </xf>
    <xf numFmtId="0" fontId="5" fillId="10" borderId="0" xfId="0" applyFont="1" applyFill="1" applyAlignment="1" applyProtection="1">
      <alignment horizontal="left"/>
    </xf>
    <xf numFmtId="0" fontId="6" fillId="10" borderId="0" xfId="0" applyFont="1" applyFill="1"/>
    <xf numFmtId="164" fontId="5" fillId="10" borderId="1" xfId="0" quotePrefix="1" applyNumberFormat="1" applyFont="1" applyFill="1" applyBorder="1" applyAlignment="1" applyProtection="1">
      <alignment horizontal="left"/>
    </xf>
    <xf numFmtId="164" fontId="1" fillId="10" borderId="1" xfId="0" applyNumberFormat="1" applyFont="1" applyFill="1" applyBorder="1" applyAlignment="1" applyProtection="1">
      <alignment horizontal="left"/>
    </xf>
    <xf numFmtId="0" fontId="3" fillId="10" borderId="1" xfId="0" applyFont="1" applyFill="1" applyBorder="1"/>
    <xf numFmtId="0" fontId="6" fillId="10" borderId="1" xfId="0" applyFont="1" applyFill="1" applyBorder="1"/>
    <xf numFmtId="165" fontId="6" fillId="10" borderId="1" xfId="0" applyNumberFormat="1" applyFont="1" applyFill="1" applyBorder="1"/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/>
    <xf numFmtId="0" fontId="3" fillId="10" borderId="0" xfId="0" applyFont="1" applyFill="1" applyAlignment="1">
      <alignment horizontal="center"/>
    </xf>
    <xf numFmtId="0" fontId="3" fillId="10" borderId="0" xfId="0" applyFont="1" applyFill="1"/>
    <xf numFmtId="16" fontId="5" fillId="1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4" sqref="A14"/>
    </sheetView>
  </sheetViews>
  <sheetFormatPr defaultColWidth="9.109375" defaultRowHeight="13.2" x14ac:dyDescent="0.25"/>
  <cols>
    <col min="1" max="1" width="9.109375" style="79"/>
    <col min="2" max="16384" width="9.109375" style="80"/>
  </cols>
  <sheetData>
    <row r="1" spans="1:1" x14ac:dyDescent="0.25">
      <c r="A1" s="79" t="s">
        <v>117</v>
      </c>
    </row>
    <row r="2" spans="1:1" x14ac:dyDescent="0.25">
      <c r="A2" s="79" t="s">
        <v>133</v>
      </c>
    </row>
    <row r="3" spans="1:1" x14ac:dyDescent="0.25">
      <c r="A3" s="79" t="s">
        <v>134</v>
      </c>
    </row>
    <row r="4" spans="1:1" x14ac:dyDescent="0.25">
      <c r="A4" s="79" t="s">
        <v>142</v>
      </c>
    </row>
    <row r="5" spans="1:1" x14ac:dyDescent="0.25">
      <c r="A5" s="79" t="s">
        <v>135</v>
      </c>
    </row>
    <row r="6" spans="1:1" x14ac:dyDescent="0.25">
      <c r="A6" s="79" t="s">
        <v>136</v>
      </c>
    </row>
    <row r="7" spans="1:1" x14ac:dyDescent="0.25">
      <c r="A7" s="79" t="s">
        <v>137</v>
      </c>
    </row>
    <row r="8" spans="1:1" x14ac:dyDescent="0.25">
      <c r="A8" s="79" t="s">
        <v>138</v>
      </c>
    </row>
    <row r="9" spans="1:1" x14ac:dyDescent="0.25">
      <c r="A9" s="79" t="s">
        <v>143</v>
      </c>
    </row>
    <row r="10" spans="1:1" x14ac:dyDescent="0.25">
      <c r="A10" s="79" t="s">
        <v>147</v>
      </c>
    </row>
    <row r="11" spans="1:1" x14ac:dyDescent="0.25">
      <c r="A11" s="79" t="s">
        <v>139</v>
      </c>
    </row>
    <row r="12" spans="1:1" x14ac:dyDescent="0.25">
      <c r="A12" s="79" t="s">
        <v>140</v>
      </c>
    </row>
    <row r="13" spans="1:1" x14ac:dyDescent="0.25">
      <c r="A13" s="79" t="s">
        <v>146</v>
      </c>
    </row>
    <row r="14" spans="1:1" x14ac:dyDescent="0.25">
      <c r="A14" s="80"/>
    </row>
    <row r="15" spans="1:1" x14ac:dyDescent="0.25">
      <c r="A15" s="79" t="s">
        <v>118</v>
      </c>
    </row>
    <row r="16" spans="1:1" x14ac:dyDescent="0.25">
      <c r="A16" s="81" t="s">
        <v>141</v>
      </c>
    </row>
    <row r="17" spans="1:1" x14ac:dyDescent="0.25">
      <c r="A17" s="80"/>
    </row>
    <row r="18" spans="1:1" x14ac:dyDescent="0.25">
      <c r="A18" s="82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workbookViewId="0">
      <selection activeCell="B100" sqref="B100"/>
    </sheetView>
  </sheetViews>
  <sheetFormatPr defaultRowHeight="13.2" x14ac:dyDescent="0.25"/>
  <cols>
    <col min="1" max="1" width="18.33203125" style="3" bestFit="1" customWidth="1"/>
    <col min="2" max="2" width="20.109375" style="3" customWidth="1"/>
  </cols>
  <sheetData>
    <row r="1" spans="1:4" x14ac:dyDescent="0.25">
      <c r="A1" s="67" t="s">
        <v>120</v>
      </c>
      <c r="B1" s="21" t="s">
        <v>132</v>
      </c>
    </row>
    <row r="2" spans="1:4" x14ac:dyDescent="0.25">
      <c r="A2" s="62" t="s">
        <v>144</v>
      </c>
      <c r="B2" s="56" t="s">
        <v>39</v>
      </c>
    </row>
    <row r="3" spans="1:4" x14ac:dyDescent="0.25">
      <c r="A3" s="62" t="s">
        <v>121</v>
      </c>
      <c r="B3" s="23" t="s">
        <v>51</v>
      </c>
      <c r="C3" s="76"/>
      <c r="D3" s="83" t="s">
        <v>128</v>
      </c>
    </row>
    <row r="4" spans="1:4" x14ac:dyDescent="0.25">
      <c r="A4" s="67"/>
      <c r="B4" s="6" t="s">
        <v>40</v>
      </c>
      <c r="D4" s="83" t="s">
        <v>145</v>
      </c>
    </row>
    <row r="5" spans="1:4" x14ac:dyDescent="0.25">
      <c r="A5" s="67"/>
      <c r="B5" s="7" t="s">
        <v>33</v>
      </c>
    </row>
    <row r="6" spans="1:4" x14ac:dyDescent="0.25">
      <c r="A6" s="62" t="s">
        <v>121</v>
      </c>
      <c r="B6" s="10" t="s">
        <v>1</v>
      </c>
    </row>
    <row r="7" spans="1:4" x14ac:dyDescent="0.25">
      <c r="A7" s="62" t="s">
        <v>121</v>
      </c>
      <c r="B7" s="8" t="s">
        <v>43</v>
      </c>
    </row>
    <row r="8" spans="1:4" x14ac:dyDescent="0.25">
      <c r="A8" s="62" t="s">
        <v>121</v>
      </c>
      <c r="B8" s="10" t="s">
        <v>2</v>
      </c>
    </row>
    <row r="9" spans="1:4" x14ac:dyDescent="0.25">
      <c r="A9" s="62" t="s">
        <v>122</v>
      </c>
      <c r="B9" s="10" t="s">
        <v>3</v>
      </c>
    </row>
    <row r="10" spans="1:4" x14ac:dyDescent="0.25">
      <c r="A10" s="62" t="s">
        <v>122</v>
      </c>
      <c r="B10" s="10" t="s">
        <v>4</v>
      </c>
    </row>
    <row r="11" spans="1:4" x14ac:dyDescent="0.25">
      <c r="A11" s="62"/>
      <c r="B11" s="23" t="s">
        <v>34</v>
      </c>
    </row>
    <row r="12" spans="1:4" x14ac:dyDescent="0.25">
      <c r="A12" s="62" t="s">
        <v>121</v>
      </c>
      <c r="B12" s="10" t="s">
        <v>1</v>
      </c>
    </row>
    <row r="13" spans="1:4" x14ac:dyDescent="0.25">
      <c r="A13" s="62" t="s">
        <v>121</v>
      </c>
      <c r="B13" s="8" t="s">
        <v>43</v>
      </c>
    </row>
    <row r="14" spans="1:4" x14ac:dyDescent="0.25">
      <c r="A14" s="62" t="s">
        <v>121</v>
      </c>
      <c r="B14" s="10" t="s">
        <v>2</v>
      </c>
    </row>
    <row r="15" spans="1:4" x14ac:dyDescent="0.25">
      <c r="A15" s="62" t="s">
        <v>122</v>
      </c>
      <c r="B15" s="10" t="s">
        <v>3</v>
      </c>
    </row>
    <row r="16" spans="1:4" x14ac:dyDescent="0.25">
      <c r="A16" s="62" t="s">
        <v>122</v>
      </c>
      <c r="B16" s="10" t="s">
        <v>4</v>
      </c>
    </row>
    <row r="17" spans="1:2" x14ac:dyDescent="0.25">
      <c r="A17" s="61"/>
      <c r="B17" s="7" t="s">
        <v>35</v>
      </c>
    </row>
    <row r="18" spans="1:2" x14ac:dyDescent="0.25">
      <c r="A18" s="62" t="s">
        <v>121</v>
      </c>
      <c r="B18" s="10" t="s">
        <v>5</v>
      </c>
    </row>
    <row r="19" spans="1:2" x14ac:dyDescent="0.25">
      <c r="A19" s="62" t="s">
        <v>121</v>
      </c>
      <c r="B19" s="10" t="s">
        <v>6</v>
      </c>
    </row>
    <row r="20" spans="1:2" x14ac:dyDescent="0.25">
      <c r="A20" s="62" t="s">
        <v>121</v>
      </c>
      <c r="B20" s="10" t="s">
        <v>7</v>
      </c>
    </row>
    <row r="21" spans="1:2" x14ac:dyDescent="0.25">
      <c r="A21" s="61"/>
      <c r="B21" s="7" t="s">
        <v>36</v>
      </c>
    </row>
    <row r="22" spans="1:2" x14ac:dyDescent="0.25">
      <c r="A22" s="62" t="s">
        <v>121</v>
      </c>
      <c r="B22" s="10" t="s">
        <v>5</v>
      </c>
    </row>
    <row r="23" spans="1:2" x14ac:dyDescent="0.25">
      <c r="A23" s="62" t="s">
        <v>121</v>
      </c>
      <c r="B23" s="10" t="s">
        <v>6</v>
      </c>
    </row>
    <row r="24" spans="1:2" x14ac:dyDescent="0.25">
      <c r="A24" s="62" t="s">
        <v>121</v>
      </c>
      <c r="B24" s="10" t="s">
        <v>8</v>
      </c>
    </row>
    <row r="25" spans="1:2" x14ac:dyDescent="0.25">
      <c r="A25" s="61"/>
      <c r="B25" s="7" t="s">
        <v>37</v>
      </c>
    </row>
    <row r="26" spans="1:2" x14ac:dyDescent="0.25">
      <c r="A26" s="62" t="s">
        <v>123</v>
      </c>
      <c r="B26" s="10" t="s">
        <v>9</v>
      </c>
    </row>
    <row r="27" spans="1:2" x14ac:dyDescent="0.25">
      <c r="A27" s="62" t="s">
        <v>123</v>
      </c>
      <c r="B27" s="10" t="s">
        <v>10</v>
      </c>
    </row>
    <row r="28" spans="1:2" x14ac:dyDescent="0.25">
      <c r="A28" s="62" t="s">
        <v>123</v>
      </c>
      <c r="B28" s="10" t="s">
        <v>11</v>
      </c>
    </row>
    <row r="29" spans="1:2" x14ac:dyDescent="0.25">
      <c r="A29" s="62" t="s">
        <v>123</v>
      </c>
      <c r="B29" s="10" t="s">
        <v>12</v>
      </c>
    </row>
    <row r="30" spans="1:2" x14ac:dyDescent="0.25">
      <c r="A30" s="62" t="s">
        <v>123</v>
      </c>
      <c r="B30" s="10" t="s">
        <v>13</v>
      </c>
    </row>
    <row r="31" spans="1:2" x14ac:dyDescent="0.25">
      <c r="A31" s="62" t="s">
        <v>123</v>
      </c>
      <c r="B31" s="10" t="s">
        <v>28</v>
      </c>
    </row>
    <row r="32" spans="1:2" x14ac:dyDescent="0.25">
      <c r="A32" s="63"/>
      <c r="B32" s="6" t="s">
        <v>41</v>
      </c>
    </row>
    <row r="33" spans="1:2" x14ac:dyDescent="0.25">
      <c r="A33" s="70" t="s">
        <v>124</v>
      </c>
      <c r="B33" s="7" t="s">
        <v>33</v>
      </c>
    </row>
    <row r="34" spans="1:2" x14ac:dyDescent="0.25">
      <c r="A34" s="71" t="s">
        <v>121</v>
      </c>
      <c r="B34" s="10" t="s">
        <v>14</v>
      </c>
    </row>
    <row r="35" spans="1:2" x14ac:dyDescent="0.25">
      <c r="A35" s="71" t="s">
        <v>121</v>
      </c>
      <c r="B35" s="10" t="s">
        <v>15</v>
      </c>
    </row>
    <row r="36" spans="1:2" x14ac:dyDescent="0.25">
      <c r="A36" s="72" t="s">
        <v>122</v>
      </c>
      <c r="B36" s="10" t="s">
        <v>16</v>
      </c>
    </row>
    <row r="37" spans="1:2" x14ac:dyDescent="0.25">
      <c r="A37" s="73"/>
      <c r="B37" s="7" t="s">
        <v>34</v>
      </c>
    </row>
    <row r="38" spans="1:2" x14ac:dyDescent="0.25">
      <c r="A38" s="71" t="s">
        <v>121</v>
      </c>
      <c r="B38" s="10" t="s">
        <v>14</v>
      </c>
    </row>
    <row r="39" spans="1:2" x14ac:dyDescent="0.25">
      <c r="A39" s="71" t="s">
        <v>121</v>
      </c>
      <c r="B39" s="10" t="s">
        <v>15</v>
      </c>
    </row>
    <row r="40" spans="1:2" x14ac:dyDescent="0.25">
      <c r="A40" s="72" t="s">
        <v>122</v>
      </c>
      <c r="B40" s="10" t="s">
        <v>16</v>
      </c>
    </row>
    <row r="41" spans="1:2" x14ac:dyDescent="0.25">
      <c r="A41" s="73"/>
      <c r="B41" s="7" t="s">
        <v>35</v>
      </c>
    </row>
    <row r="42" spans="1:2" x14ac:dyDescent="0.25">
      <c r="A42" s="71" t="s">
        <v>121</v>
      </c>
      <c r="B42" s="10" t="s">
        <v>5</v>
      </c>
    </row>
    <row r="43" spans="1:2" x14ac:dyDescent="0.25">
      <c r="A43" s="71" t="s">
        <v>121</v>
      </c>
      <c r="B43" s="10" t="s">
        <v>6</v>
      </c>
    </row>
    <row r="44" spans="1:2" x14ac:dyDescent="0.25">
      <c r="A44" s="71" t="s">
        <v>121</v>
      </c>
      <c r="B44" s="10" t="s">
        <v>7</v>
      </c>
    </row>
    <row r="45" spans="1:2" x14ac:dyDescent="0.25">
      <c r="A45" s="73"/>
      <c r="B45" s="7" t="s">
        <v>38</v>
      </c>
    </row>
    <row r="46" spans="1:2" x14ac:dyDescent="0.25">
      <c r="A46" s="71" t="s">
        <v>123</v>
      </c>
      <c r="B46" s="10" t="s">
        <v>9</v>
      </c>
    </row>
    <row r="47" spans="1:2" x14ac:dyDescent="0.25">
      <c r="A47" s="71" t="s">
        <v>123</v>
      </c>
      <c r="B47" s="10" t="s">
        <v>10</v>
      </c>
    </row>
    <row r="48" spans="1:2" x14ac:dyDescent="0.25">
      <c r="A48" s="71" t="s">
        <v>123</v>
      </c>
      <c r="B48" s="10" t="s">
        <v>11</v>
      </c>
    </row>
    <row r="49" spans="1:2" x14ac:dyDescent="0.25">
      <c r="A49" s="71" t="s">
        <v>123</v>
      </c>
      <c r="B49" s="10" t="s">
        <v>12</v>
      </c>
    </row>
    <row r="50" spans="1:2" x14ac:dyDescent="0.25">
      <c r="A50" s="71" t="s">
        <v>123</v>
      </c>
      <c r="B50" s="10" t="s">
        <v>13</v>
      </c>
    </row>
    <row r="51" spans="1:2" x14ac:dyDescent="0.25">
      <c r="A51" s="71" t="s">
        <v>123</v>
      </c>
      <c r="B51" s="10" t="s">
        <v>28</v>
      </c>
    </row>
    <row r="52" spans="1:2" x14ac:dyDescent="0.25">
      <c r="A52" s="35"/>
      <c r="B52" s="22" t="s">
        <v>42</v>
      </c>
    </row>
    <row r="53" spans="1:2" x14ac:dyDescent="0.25">
      <c r="A53" s="71" t="s">
        <v>126</v>
      </c>
      <c r="B53" s="23" t="s">
        <v>50</v>
      </c>
    </row>
    <row r="54" spans="1:2" x14ac:dyDescent="0.25">
      <c r="A54" s="73"/>
      <c r="B54" s="7" t="s">
        <v>44</v>
      </c>
    </row>
    <row r="55" spans="1:2" x14ac:dyDescent="0.25">
      <c r="A55" s="73"/>
      <c r="B55" s="7" t="s">
        <v>33</v>
      </c>
    </row>
    <row r="56" spans="1:2" x14ac:dyDescent="0.25">
      <c r="A56" s="71" t="s">
        <v>126</v>
      </c>
      <c r="B56" s="10" t="s">
        <v>17</v>
      </c>
    </row>
    <row r="57" spans="1:2" x14ac:dyDescent="0.25">
      <c r="A57" s="71" t="s">
        <v>126</v>
      </c>
      <c r="B57" s="10" t="s">
        <v>18</v>
      </c>
    </row>
    <row r="58" spans="1:2" x14ac:dyDescent="0.25">
      <c r="A58" s="71" t="s">
        <v>126</v>
      </c>
      <c r="B58" s="10" t="s">
        <v>19</v>
      </c>
    </row>
    <row r="59" spans="1:2" x14ac:dyDescent="0.25">
      <c r="A59" s="71"/>
      <c r="B59" s="23" t="s">
        <v>34</v>
      </c>
    </row>
    <row r="60" spans="1:2" x14ac:dyDescent="0.25">
      <c r="A60" s="71" t="s">
        <v>126</v>
      </c>
      <c r="B60" s="10" t="s">
        <v>17</v>
      </c>
    </row>
    <row r="61" spans="1:2" x14ac:dyDescent="0.25">
      <c r="A61" s="71" t="s">
        <v>126</v>
      </c>
      <c r="B61" s="10" t="s">
        <v>18</v>
      </c>
    </row>
    <row r="62" spans="1:2" x14ac:dyDescent="0.25">
      <c r="A62" s="71" t="s">
        <v>126</v>
      </c>
      <c r="B62" s="10" t="s">
        <v>19</v>
      </c>
    </row>
    <row r="63" spans="1:2" x14ac:dyDescent="0.25">
      <c r="A63" s="73"/>
      <c r="B63" s="7" t="s">
        <v>35</v>
      </c>
    </row>
    <row r="64" spans="1:2" x14ac:dyDescent="0.25">
      <c r="A64" s="71" t="s">
        <v>126</v>
      </c>
      <c r="B64" s="10" t="s">
        <v>20</v>
      </c>
    </row>
    <row r="65" spans="1:2" x14ac:dyDescent="0.25">
      <c r="A65" s="71" t="s">
        <v>126</v>
      </c>
      <c r="B65" s="10" t="s">
        <v>21</v>
      </c>
    </row>
    <row r="66" spans="1:2" x14ac:dyDescent="0.25">
      <c r="A66" s="71" t="s">
        <v>126</v>
      </c>
      <c r="B66" s="10" t="s">
        <v>22</v>
      </c>
    </row>
    <row r="67" spans="1:2" x14ac:dyDescent="0.25">
      <c r="A67" s="73"/>
      <c r="B67" s="7" t="s">
        <v>45</v>
      </c>
    </row>
    <row r="68" spans="1:2" x14ac:dyDescent="0.25">
      <c r="A68" s="71" t="s">
        <v>126</v>
      </c>
      <c r="B68" s="10" t="s">
        <v>23</v>
      </c>
    </row>
    <row r="69" spans="1:2" x14ac:dyDescent="0.25">
      <c r="A69" s="71" t="s">
        <v>126</v>
      </c>
      <c r="B69" s="10" t="s">
        <v>24</v>
      </c>
    </row>
    <row r="70" spans="1:2" x14ac:dyDescent="0.25">
      <c r="A70" s="71" t="s">
        <v>127</v>
      </c>
      <c r="B70" s="10" t="s">
        <v>25</v>
      </c>
    </row>
    <row r="71" spans="1:2" x14ac:dyDescent="0.25">
      <c r="A71" s="71" t="s">
        <v>127</v>
      </c>
      <c r="B71" s="10" t="s">
        <v>26</v>
      </c>
    </row>
    <row r="72" spans="1:2" x14ac:dyDescent="0.25">
      <c r="A72" s="71" t="s">
        <v>127</v>
      </c>
      <c r="B72" s="10" t="s">
        <v>27</v>
      </c>
    </row>
    <row r="73" spans="1:2" x14ac:dyDescent="0.25">
      <c r="A73" s="71" t="s">
        <v>126</v>
      </c>
      <c r="B73" s="10" t="s">
        <v>29</v>
      </c>
    </row>
    <row r="74" spans="1:2" x14ac:dyDescent="0.25">
      <c r="A74" s="35"/>
      <c r="B74" s="26" t="s">
        <v>52</v>
      </c>
    </row>
    <row r="75" spans="1:2" x14ac:dyDescent="0.25">
      <c r="A75" s="35" t="s">
        <v>125</v>
      </c>
      <c r="B75" s="26" t="s">
        <v>50</v>
      </c>
    </row>
    <row r="76" spans="1:2" x14ac:dyDescent="0.25">
      <c r="A76" s="73"/>
      <c r="B76" s="27" t="s">
        <v>44</v>
      </c>
    </row>
    <row r="77" spans="1:2" x14ac:dyDescent="0.25">
      <c r="A77" s="73"/>
      <c r="B77" s="27" t="s">
        <v>33</v>
      </c>
    </row>
    <row r="78" spans="1:2" x14ac:dyDescent="0.25">
      <c r="A78" s="73" t="s">
        <v>125</v>
      </c>
      <c r="B78" s="20" t="s">
        <v>17</v>
      </c>
    </row>
    <row r="79" spans="1:2" x14ac:dyDescent="0.25">
      <c r="A79" s="73" t="s">
        <v>125</v>
      </c>
      <c r="B79" s="20" t="s">
        <v>18</v>
      </c>
    </row>
    <row r="80" spans="1:2" x14ac:dyDescent="0.25">
      <c r="A80" s="73" t="s">
        <v>125</v>
      </c>
      <c r="B80" s="20" t="s">
        <v>19</v>
      </c>
    </row>
    <row r="81" spans="1:2" x14ac:dyDescent="0.25">
      <c r="A81" s="71"/>
      <c r="B81" s="28" t="s">
        <v>34</v>
      </c>
    </row>
    <row r="82" spans="1:2" x14ac:dyDescent="0.25">
      <c r="A82" s="73" t="s">
        <v>125</v>
      </c>
      <c r="B82" s="20" t="s">
        <v>17</v>
      </c>
    </row>
    <row r="83" spans="1:2" x14ac:dyDescent="0.25">
      <c r="A83" s="73" t="s">
        <v>125</v>
      </c>
      <c r="B83" s="20" t="s">
        <v>18</v>
      </c>
    </row>
    <row r="84" spans="1:2" x14ac:dyDescent="0.25">
      <c r="A84" s="73" t="s">
        <v>125</v>
      </c>
      <c r="B84" s="20" t="s">
        <v>19</v>
      </c>
    </row>
    <row r="85" spans="1:2" x14ac:dyDescent="0.25">
      <c r="A85" s="73"/>
      <c r="B85" s="27" t="s">
        <v>35</v>
      </c>
    </row>
    <row r="86" spans="1:2" x14ac:dyDescent="0.25">
      <c r="A86" s="73" t="s">
        <v>125</v>
      </c>
      <c r="B86" s="20" t="s">
        <v>20</v>
      </c>
    </row>
    <row r="87" spans="1:2" x14ac:dyDescent="0.25">
      <c r="A87" s="73" t="s">
        <v>125</v>
      </c>
      <c r="B87" s="20" t="s">
        <v>21</v>
      </c>
    </row>
    <row r="88" spans="1:2" x14ac:dyDescent="0.25">
      <c r="A88" s="73" t="s">
        <v>125</v>
      </c>
      <c r="B88" s="20" t="s">
        <v>22</v>
      </c>
    </row>
    <row r="89" spans="1:2" x14ac:dyDescent="0.25">
      <c r="A89" s="73"/>
      <c r="B89" s="27" t="s">
        <v>45</v>
      </c>
    </row>
    <row r="90" spans="1:2" x14ac:dyDescent="0.25">
      <c r="A90" s="73" t="s">
        <v>125</v>
      </c>
      <c r="B90" s="20" t="s">
        <v>23</v>
      </c>
    </row>
    <row r="91" spans="1:2" x14ac:dyDescent="0.25">
      <c r="A91" s="73" t="s">
        <v>125</v>
      </c>
      <c r="B91" s="20" t="s">
        <v>24</v>
      </c>
    </row>
    <row r="92" spans="1:2" x14ac:dyDescent="0.25">
      <c r="A92" s="73" t="s">
        <v>125</v>
      </c>
      <c r="B92" s="20" t="s">
        <v>25</v>
      </c>
    </row>
    <row r="93" spans="1:2" x14ac:dyDescent="0.25">
      <c r="A93" s="73" t="s">
        <v>125</v>
      </c>
      <c r="B93" s="20" t="s">
        <v>26</v>
      </c>
    </row>
    <row r="94" spans="1:2" x14ac:dyDescent="0.25">
      <c r="A94" s="73" t="s">
        <v>125</v>
      </c>
      <c r="B94" s="20" t="s">
        <v>27</v>
      </c>
    </row>
    <row r="95" spans="1:2" x14ac:dyDescent="0.25">
      <c r="A95" s="73" t="s">
        <v>125</v>
      </c>
      <c r="B95" s="20" t="s">
        <v>29</v>
      </c>
    </row>
    <row r="96" spans="1:2" x14ac:dyDescent="0.25">
      <c r="A96" s="74"/>
    </row>
    <row r="97" spans="1:2" x14ac:dyDescent="0.25">
      <c r="A97" s="35"/>
      <c r="B97" s="29" t="s">
        <v>53</v>
      </c>
    </row>
    <row r="98" spans="1:2" x14ac:dyDescent="0.25">
      <c r="A98" s="73" t="s">
        <v>125</v>
      </c>
      <c r="B98" s="29" t="s">
        <v>50</v>
      </c>
    </row>
    <row r="99" spans="1:2" x14ac:dyDescent="0.25">
      <c r="A99" s="73"/>
      <c r="B99" s="30" t="s">
        <v>44</v>
      </c>
    </row>
    <row r="100" spans="1:2" x14ac:dyDescent="0.25">
      <c r="A100" s="73"/>
      <c r="B100" s="30" t="s">
        <v>33</v>
      </c>
    </row>
    <row r="101" spans="1:2" x14ac:dyDescent="0.25">
      <c r="A101" s="73" t="s">
        <v>125</v>
      </c>
      <c r="B101" s="31" t="s">
        <v>17</v>
      </c>
    </row>
    <row r="102" spans="1:2" x14ac:dyDescent="0.25">
      <c r="A102" s="73" t="s">
        <v>125</v>
      </c>
      <c r="B102" s="31" t="s">
        <v>18</v>
      </c>
    </row>
    <row r="103" spans="1:2" x14ac:dyDescent="0.25">
      <c r="A103" s="73" t="s">
        <v>125</v>
      </c>
      <c r="B103" s="31" t="s">
        <v>19</v>
      </c>
    </row>
    <row r="104" spans="1:2" x14ac:dyDescent="0.25">
      <c r="A104" s="71"/>
      <c r="B104" s="32" t="s">
        <v>34</v>
      </c>
    </row>
    <row r="105" spans="1:2" x14ac:dyDescent="0.25">
      <c r="A105" s="73" t="s">
        <v>125</v>
      </c>
      <c r="B105" s="31" t="s">
        <v>17</v>
      </c>
    </row>
    <row r="106" spans="1:2" x14ac:dyDescent="0.25">
      <c r="A106" s="73" t="s">
        <v>125</v>
      </c>
      <c r="B106" s="31" t="s">
        <v>18</v>
      </c>
    </row>
    <row r="107" spans="1:2" x14ac:dyDescent="0.25">
      <c r="A107" s="73" t="s">
        <v>125</v>
      </c>
      <c r="B107" s="31" t="s">
        <v>19</v>
      </c>
    </row>
    <row r="108" spans="1:2" x14ac:dyDescent="0.25">
      <c r="A108" s="73"/>
      <c r="B108" s="30" t="s">
        <v>35</v>
      </c>
    </row>
    <row r="109" spans="1:2" x14ac:dyDescent="0.25">
      <c r="A109" s="73" t="s">
        <v>125</v>
      </c>
      <c r="B109" s="31" t="s">
        <v>20</v>
      </c>
    </row>
    <row r="110" spans="1:2" x14ac:dyDescent="0.25">
      <c r="A110" s="73" t="s">
        <v>125</v>
      </c>
      <c r="B110" s="31" t="s">
        <v>21</v>
      </c>
    </row>
    <row r="111" spans="1:2" x14ac:dyDescent="0.25">
      <c r="A111" s="73" t="s">
        <v>125</v>
      </c>
      <c r="B111" s="31" t="s">
        <v>22</v>
      </c>
    </row>
    <row r="112" spans="1:2" x14ac:dyDescent="0.25">
      <c r="A112" s="73"/>
      <c r="B112" s="30" t="s">
        <v>45</v>
      </c>
    </row>
    <row r="113" spans="1:2" x14ac:dyDescent="0.25">
      <c r="A113" s="73" t="s">
        <v>125</v>
      </c>
      <c r="B113" s="31" t="s">
        <v>23</v>
      </c>
    </row>
    <row r="114" spans="1:2" x14ac:dyDescent="0.25">
      <c r="A114" s="73" t="s">
        <v>125</v>
      </c>
      <c r="B114" s="31" t="s">
        <v>24</v>
      </c>
    </row>
    <row r="115" spans="1:2" x14ac:dyDescent="0.25">
      <c r="A115" s="73" t="s">
        <v>125</v>
      </c>
      <c r="B115" s="31" t="s">
        <v>25</v>
      </c>
    </row>
    <row r="116" spans="1:2" x14ac:dyDescent="0.25">
      <c r="A116" s="73" t="s">
        <v>125</v>
      </c>
      <c r="B116" s="31" t="s">
        <v>26</v>
      </c>
    </row>
    <row r="117" spans="1:2" x14ac:dyDescent="0.25">
      <c r="A117" s="73" t="s">
        <v>125</v>
      </c>
      <c r="B117" s="31" t="s">
        <v>27</v>
      </c>
    </row>
    <row r="118" spans="1:2" x14ac:dyDescent="0.25">
      <c r="A118" s="73" t="s">
        <v>125</v>
      </c>
      <c r="B118" s="31" t="s">
        <v>29</v>
      </c>
    </row>
    <row r="119" spans="1:2" x14ac:dyDescent="0.25">
      <c r="A119" s="74"/>
    </row>
    <row r="120" spans="1:2" x14ac:dyDescent="0.25">
      <c r="A120" s="35"/>
      <c r="B120" s="17" t="s">
        <v>54</v>
      </c>
    </row>
    <row r="121" spans="1:2" x14ac:dyDescent="0.25">
      <c r="A121" s="73"/>
      <c r="B121" s="18" t="s">
        <v>45</v>
      </c>
    </row>
    <row r="122" spans="1:2" x14ac:dyDescent="0.25">
      <c r="A122" s="73"/>
      <c r="B122" s="19" t="s">
        <v>23</v>
      </c>
    </row>
    <row r="123" spans="1:2" x14ac:dyDescent="0.25">
      <c r="A123" s="73"/>
      <c r="B123" s="19" t="s">
        <v>24</v>
      </c>
    </row>
    <row r="124" spans="1:2" x14ac:dyDescent="0.25">
      <c r="A124" s="73" t="s">
        <v>125</v>
      </c>
      <c r="B124" s="19" t="s">
        <v>25</v>
      </c>
    </row>
    <row r="125" spans="1:2" x14ac:dyDescent="0.25">
      <c r="A125" s="73" t="s">
        <v>125</v>
      </c>
      <c r="B125" s="19" t="s">
        <v>26</v>
      </c>
    </row>
    <row r="126" spans="1:2" x14ac:dyDescent="0.25">
      <c r="A126" s="73" t="s">
        <v>125</v>
      </c>
      <c r="B126" s="19" t="s">
        <v>27</v>
      </c>
    </row>
    <row r="127" spans="1:2" x14ac:dyDescent="0.25">
      <c r="A127" s="73"/>
      <c r="B127" s="19" t="s">
        <v>29</v>
      </c>
    </row>
    <row r="128" spans="1:2" x14ac:dyDescent="0.25">
      <c r="A128" s="74"/>
    </row>
    <row r="129" spans="1:2" x14ac:dyDescent="0.25">
      <c r="A129" s="74"/>
    </row>
    <row r="130" spans="1:2" x14ac:dyDescent="0.25">
      <c r="A130" s="35"/>
      <c r="B130" s="40" t="s">
        <v>56</v>
      </c>
    </row>
    <row r="131" spans="1:2" x14ac:dyDescent="0.25">
      <c r="A131" s="35"/>
      <c r="B131" s="36" t="s">
        <v>70</v>
      </c>
    </row>
    <row r="132" spans="1:2" x14ac:dyDescent="0.25">
      <c r="A132" s="72"/>
      <c r="B132" s="39" t="s">
        <v>14</v>
      </c>
    </row>
    <row r="133" spans="1:2" x14ac:dyDescent="0.25">
      <c r="A133" s="72" t="s">
        <v>125</v>
      </c>
      <c r="B133" s="39" t="s">
        <v>15</v>
      </c>
    </row>
    <row r="134" spans="1:2" x14ac:dyDescent="0.25">
      <c r="A134" s="72"/>
      <c r="B134" s="39" t="s">
        <v>16</v>
      </c>
    </row>
    <row r="135" spans="1:2" x14ac:dyDescent="0.25">
      <c r="A135" s="35"/>
      <c r="B135" s="36" t="s">
        <v>71</v>
      </c>
    </row>
    <row r="136" spans="1:2" x14ac:dyDescent="0.25">
      <c r="A136" s="72"/>
      <c r="B136" s="39" t="s">
        <v>14</v>
      </c>
    </row>
    <row r="137" spans="1:2" x14ac:dyDescent="0.25">
      <c r="A137" s="72" t="s">
        <v>125</v>
      </c>
      <c r="B137" s="39" t="s">
        <v>15</v>
      </c>
    </row>
    <row r="138" spans="1:2" x14ac:dyDescent="0.25">
      <c r="A138" s="72"/>
      <c r="B138" s="39" t="s">
        <v>16</v>
      </c>
    </row>
    <row r="139" spans="1:2" x14ac:dyDescent="0.25">
      <c r="A139" s="35"/>
      <c r="B139" s="36" t="s">
        <v>72</v>
      </c>
    </row>
    <row r="140" spans="1:2" x14ac:dyDescent="0.25">
      <c r="A140" s="72"/>
      <c r="B140" s="39" t="s">
        <v>14</v>
      </c>
    </row>
    <row r="141" spans="1:2" x14ac:dyDescent="0.25">
      <c r="A141" s="72" t="s">
        <v>125</v>
      </c>
      <c r="B141" s="39" t="s">
        <v>15</v>
      </c>
    </row>
    <row r="142" spans="1:2" x14ac:dyDescent="0.25">
      <c r="A142" s="72"/>
      <c r="B142" s="39" t="s">
        <v>16</v>
      </c>
    </row>
    <row r="143" spans="1:2" x14ac:dyDescent="0.25">
      <c r="A143" s="35"/>
      <c r="B143" s="36" t="s">
        <v>73</v>
      </c>
    </row>
    <row r="144" spans="1:2" x14ac:dyDescent="0.25">
      <c r="A144" s="72" t="s">
        <v>125</v>
      </c>
      <c r="B144" s="39" t="s">
        <v>14</v>
      </c>
    </row>
    <row r="145" spans="1:2" x14ac:dyDescent="0.25">
      <c r="A145" s="72" t="s">
        <v>125</v>
      </c>
      <c r="B145" s="39" t="s">
        <v>15</v>
      </c>
    </row>
    <row r="146" spans="1:2" x14ac:dyDescent="0.25">
      <c r="A146" s="72" t="s">
        <v>125</v>
      </c>
      <c r="B146" s="39" t="s">
        <v>16</v>
      </c>
    </row>
    <row r="147" spans="1:2" x14ac:dyDescent="0.25">
      <c r="A147" s="35"/>
      <c r="B147" s="36" t="s">
        <v>74</v>
      </c>
    </row>
    <row r="148" spans="1:2" x14ac:dyDescent="0.25">
      <c r="A148" s="72" t="s">
        <v>125</v>
      </c>
      <c r="B148" s="39" t="s">
        <v>14</v>
      </c>
    </row>
    <row r="149" spans="1:2" x14ac:dyDescent="0.25">
      <c r="A149" s="72" t="s">
        <v>125</v>
      </c>
      <c r="B149" s="39" t="s">
        <v>15</v>
      </c>
    </row>
    <row r="150" spans="1:2" x14ac:dyDescent="0.25">
      <c r="A150" s="72" t="s">
        <v>125</v>
      </c>
      <c r="B150" s="39" t="s">
        <v>16</v>
      </c>
    </row>
    <row r="151" spans="1:2" x14ac:dyDescent="0.25">
      <c r="A151" s="35"/>
      <c r="B151" s="36" t="s">
        <v>75</v>
      </c>
    </row>
    <row r="152" spans="1:2" x14ac:dyDescent="0.25">
      <c r="A152" s="72" t="s">
        <v>125</v>
      </c>
      <c r="B152" s="39" t="s">
        <v>14</v>
      </c>
    </row>
    <row r="153" spans="1:2" x14ac:dyDescent="0.25">
      <c r="A153" s="72" t="s">
        <v>125</v>
      </c>
      <c r="B153" s="39" t="s">
        <v>15</v>
      </c>
    </row>
    <row r="154" spans="1:2" x14ac:dyDescent="0.25">
      <c r="A154" s="72" t="s">
        <v>125</v>
      </c>
      <c r="B154" s="39" t="s">
        <v>16</v>
      </c>
    </row>
    <row r="155" spans="1:2" x14ac:dyDescent="0.25">
      <c r="A155" s="35"/>
      <c r="B155" s="36" t="s">
        <v>76</v>
      </c>
    </row>
    <row r="156" spans="1:2" x14ac:dyDescent="0.25">
      <c r="A156" s="72"/>
      <c r="B156" s="39" t="s">
        <v>14</v>
      </c>
    </row>
    <row r="157" spans="1:2" x14ac:dyDescent="0.25">
      <c r="A157" s="72" t="s">
        <v>125</v>
      </c>
      <c r="B157" s="39" t="s">
        <v>15</v>
      </c>
    </row>
    <row r="158" spans="1:2" x14ac:dyDescent="0.25">
      <c r="A158" s="72"/>
      <c r="B158" s="39" t="s">
        <v>16</v>
      </c>
    </row>
    <row r="159" spans="1:2" x14ac:dyDescent="0.25">
      <c r="A159" s="35"/>
      <c r="B159" s="36" t="s">
        <v>77</v>
      </c>
    </row>
    <row r="160" spans="1:2" x14ac:dyDescent="0.25">
      <c r="A160" s="72"/>
      <c r="B160" s="39" t="s">
        <v>14</v>
      </c>
    </row>
    <row r="161" spans="1:2" x14ac:dyDescent="0.25">
      <c r="A161" s="72" t="s">
        <v>125</v>
      </c>
      <c r="B161" s="39" t="s">
        <v>15</v>
      </c>
    </row>
    <row r="162" spans="1:2" x14ac:dyDescent="0.25">
      <c r="A162" s="72"/>
      <c r="B162" s="39" t="s">
        <v>16</v>
      </c>
    </row>
    <row r="163" spans="1:2" x14ac:dyDescent="0.25">
      <c r="A163" s="35"/>
      <c r="B163" s="36" t="s">
        <v>78</v>
      </c>
    </row>
    <row r="164" spans="1:2" x14ac:dyDescent="0.25">
      <c r="A164" s="72"/>
      <c r="B164" s="39" t="s">
        <v>14</v>
      </c>
    </row>
    <row r="165" spans="1:2" x14ac:dyDescent="0.25">
      <c r="A165" s="72" t="s">
        <v>125</v>
      </c>
      <c r="B165" s="39" t="s">
        <v>15</v>
      </c>
    </row>
    <row r="166" spans="1:2" x14ac:dyDescent="0.25">
      <c r="A166" s="72"/>
      <c r="B166" s="39" t="s">
        <v>16</v>
      </c>
    </row>
    <row r="167" spans="1:2" x14ac:dyDescent="0.25">
      <c r="A167" s="35"/>
      <c r="B167" s="36" t="s">
        <v>79</v>
      </c>
    </row>
    <row r="168" spans="1:2" x14ac:dyDescent="0.25">
      <c r="A168" s="72" t="s">
        <v>125</v>
      </c>
      <c r="B168" s="39" t="s">
        <v>14</v>
      </c>
    </row>
    <row r="169" spans="1:2" x14ac:dyDescent="0.25">
      <c r="A169" s="72" t="s">
        <v>125</v>
      </c>
      <c r="B169" s="39" t="s">
        <v>15</v>
      </c>
    </row>
    <row r="170" spans="1:2" x14ac:dyDescent="0.25">
      <c r="A170" s="72" t="s">
        <v>125</v>
      </c>
      <c r="B170" s="39" t="s">
        <v>16</v>
      </c>
    </row>
    <row r="171" spans="1:2" x14ac:dyDescent="0.25">
      <c r="A171" s="35"/>
      <c r="B171" s="36" t="s">
        <v>80</v>
      </c>
    </row>
    <row r="172" spans="1:2" x14ac:dyDescent="0.25">
      <c r="A172" s="72" t="s">
        <v>125</v>
      </c>
      <c r="B172" s="39" t="s">
        <v>14</v>
      </c>
    </row>
    <row r="173" spans="1:2" x14ac:dyDescent="0.25">
      <c r="A173" s="72" t="s">
        <v>125</v>
      </c>
      <c r="B173" s="39" t="s">
        <v>15</v>
      </c>
    </row>
    <row r="174" spans="1:2" x14ac:dyDescent="0.25">
      <c r="A174" s="72" t="s">
        <v>125</v>
      </c>
      <c r="B174" s="39" t="s">
        <v>16</v>
      </c>
    </row>
    <row r="175" spans="1:2" x14ac:dyDescent="0.25">
      <c r="A175" s="35"/>
      <c r="B175" s="36" t="s">
        <v>81</v>
      </c>
    </row>
    <row r="176" spans="1:2" x14ac:dyDescent="0.25">
      <c r="A176" s="72" t="s">
        <v>125</v>
      </c>
      <c r="B176" s="39" t="s">
        <v>14</v>
      </c>
    </row>
    <row r="177" spans="1:2" x14ac:dyDescent="0.25">
      <c r="A177" s="72" t="s">
        <v>125</v>
      </c>
      <c r="B177" s="39" t="s">
        <v>15</v>
      </c>
    </row>
    <row r="178" spans="1:2" x14ac:dyDescent="0.25">
      <c r="A178" s="72" t="s">
        <v>125</v>
      </c>
      <c r="B178" s="39" t="s">
        <v>16</v>
      </c>
    </row>
    <row r="179" spans="1:2" x14ac:dyDescent="0.25">
      <c r="A179" s="35"/>
      <c r="B179" s="40" t="s">
        <v>58</v>
      </c>
    </row>
    <row r="180" spans="1:2" x14ac:dyDescent="0.25">
      <c r="A180" s="73" t="s">
        <v>125</v>
      </c>
      <c r="B180" s="47" t="s">
        <v>20</v>
      </c>
    </row>
    <row r="181" spans="1:2" x14ac:dyDescent="0.25">
      <c r="A181" s="73" t="s">
        <v>125</v>
      </c>
      <c r="B181" s="47" t="s">
        <v>21</v>
      </c>
    </row>
    <row r="182" spans="1:2" x14ac:dyDescent="0.25">
      <c r="A182" s="73" t="s">
        <v>125</v>
      </c>
      <c r="B182" s="47" t="s">
        <v>22</v>
      </c>
    </row>
    <row r="183" spans="1:2" x14ac:dyDescent="0.25">
      <c r="A183" s="35"/>
      <c r="B183" s="37"/>
    </row>
    <row r="184" spans="1:2" x14ac:dyDescent="0.25">
      <c r="A184" s="35"/>
      <c r="B184" s="40" t="s">
        <v>59</v>
      </c>
    </row>
    <row r="185" spans="1:2" x14ac:dyDescent="0.25">
      <c r="A185" s="73" t="s">
        <v>125</v>
      </c>
      <c r="B185" s="47" t="s">
        <v>20</v>
      </c>
    </row>
    <row r="186" spans="1:2" x14ac:dyDescent="0.25">
      <c r="A186" s="73" t="s">
        <v>125</v>
      </c>
      <c r="B186" s="47" t="s">
        <v>21</v>
      </c>
    </row>
    <row r="187" spans="1:2" x14ac:dyDescent="0.25">
      <c r="A187" s="73" t="s">
        <v>125</v>
      </c>
      <c r="B187" s="47" t="s">
        <v>22</v>
      </c>
    </row>
    <row r="188" spans="1:2" x14ac:dyDescent="0.25">
      <c r="A188" s="35"/>
      <c r="B188" s="37"/>
    </row>
    <row r="189" spans="1:2" x14ac:dyDescent="0.25">
      <c r="A189" s="35"/>
      <c r="B189" s="40" t="s">
        <v>60</v>
      </c>
    </row>
    <row r="190" spans="1:2" x14ac:dyDescent="0.25">
      <c r="A190" s="73" t="s">
        <v>125</v>
      </c>
      <c r="B190" s="47" t="s">
        <v>20</v>
      </c>
    </row>
    <row r="191" spans="1:2" x14ac:dyDescent="0.25">
      <c r="A191" s="73" t="s">
        <v>125</v>
      </c>
      <c r="B191" s="47" t="s">
        <v>21</v>
      </c>
    </row>
    <row r="192" spans="1:2" x14ac:dyDescent="0.25">
      <c r="A192" s="73" t="s">
        <v>125</v>
      </c>
      <c r="B192" s="47" t="s">
        <v>22</v>
      </c>
    </row>
    <row r="193" spans="1:2" x14ac:dyDescent="0.25">
      <c r="A193" s="35"/>
      <c r="B193" s="37"/>
    </row>
    <row r="194" spans="1:2" x14ac:dyDescent="0.25">
      <c r="A194" s="35"/>
      <c r="B194" s="40" t="s">
        <v>61</v>
      </c>
    </row>
    <row r="195" spans="1:2" x14ac:dyDescent="0.25">
      <c r="A195" s="73" t="s">
        <v>125</v>
      </c>
      <c r="B195" s="47" t="s">
        <v>20</v>
      </c>
    </row>
    <row r="196" spans="1:2" x14ac:dyDescent="0.25">
      <c r="A196" s="73" t="s">
        <v>125</v>
      </c>
      <c r="B196" s="47" t="s">
        <v>21</v>
      </c>
    </row>
    <row r="197" spans="1:2" x14ac:dyDescent="0.25">
      <c r="A197" s="73" t="s">
        <v>125</v>
      </c>
      <c r="B197" s="47" t="s">
        <v>22</v>
      </c>
    </row>
    <row r="198" spans="1:2" x14ac:dyDescent="0.25">
      <c r="A198" s="35"/>
      <c r="B198" s="37"/>
    </row>
    <row r="199" spans="1:2" x14ac:dyDescent="0.25">
      <c r="A199" s="35"/>
      <c r="B199" s="40" t="s">
        <v>62</v>
      </c>
    </row>
    <row r="200" spans="1:2" x14ac:dyDescent="0.25">
      <c r="A200" s="73" t="s">
        <v>125</v>
      </c>
      <c r="B200" s="47" t="s">
        <v>20</v>
      </c>
    </row>
    <row r="201" spans="1:2" x14ac:dyDescent="0.25">
      <c r="A201" s="73" t="s">
        <v>125</v>
      </c>
      <c r="B201" s="47" t="s">
        <v>21</v>
      </c>
    </row>
    <row r="202" spans="1:2" x14ac:dyDescent="0.25">
      <c r="A202" s="73" t="s">
        <v>125</v>
      </c>
      <c r="B202" s="47" t="s">
        <v>22</v>
      </c>
    </row>
    <row r="203" spans="1:2" x14ac:dyDescent="0.25">
      <c r="A203" s="35"/>
      <c r="B203" s="37"/>
    </row>
    <row r="204" spans="1:2" x14ac:dyDescent="0.25">
      <c r="A204" s="35"/>
      <c r="B204" s="40" t="s">
        <v>63</v>
      </c>
    </row>
    <row r="205" spans="1:2" x14ac:dyDescent="0.25">
      <c r="A205" s="73" t="s">
        <v>125</v>
      </c>
      <c r="B205" s="47" t="s">
        <v>20</v>
      </c>
    </row>
    <row r="206" spans="1:2" x14ac:dyDescent="0.25">
      <c r="A206" s="73" t="s">
        <v>125</v>
      </c>
      <c r="B206" s="47" t="s">
        <v>21</v>
      </c>
    </row>
    <row r="207" spans="1:2" x14ac:dyDescent="0.25">
      <c r="A207" s="73" t="s">
        <v>125</v>
      </c>
      <c r="B207" s="47" t="s">
        <v>22</v>
      </c>
    </row>
    <row r="208" spans="1:2" x14ac:dyDescent="0.25">
      <c r="A208" s="35"/>
      <c r="B208" s="37"/>
    </row>
    <row r="209" spans="1:2" x14ac:dyDescent="0.25">
      <c r="A209" s="35"/>
      <c r="B209" s="36" t="s">
        <v>64</v>
      </c>
    </row>
    <row r="210" spans="1:2" x14ac:dyDescent="0.25">
      <c r="A210" s="35" t="s">
        <v>125</v>
      </c>
      <c r="B210" s="45" t="s">
        <v>82</v>
      </c>
    </row>
    <row r="211" spans="1:2" x14ac:dyDescent="0.25">
      <c r="A211" s="35" t="s">
        <v>125</v>
      </c>
      <c r="B211" s="45" t="s">
        <v>83</v>
      </c>
    </row>
    <row r="212" spans="1:2" x14ac:dyDescent="0.25">
      <c r="A212" s="35" t="s">
        <v>125</v>
      </c>
      <c r="B212" s="45" t="s">
        <v>84</v>
      </c>
    </row>
    <row r="213" spans="1:2" x14ac:dyDescent="0.25">
      <c r="A213" s="35" t="s">
        <v>125</v>
      </c>
      <c r="B213" s="45" t="s">
        <v>85</v>
      </c>
    </row>
    <row r="214" spans="1:2" x14ac:dyDescent="0.25">
      <c r="A214" s="35" t="s">
        <v>125</v>
      </c>
      <c r="B214" s="45" t="s">
        <v>65</v>
      </c>
    </row>
    <row r="215" spans="1:2" x14ac:dyDescent="0.25">
      <c r="A215" s="75"/>
      <c r="B215" s="45" t="s">
        <v>86</v>
      </c>
    </row>
    <row r="216" spans="1:2" x14ac:dyDescent="0.25">
      <c r="A216" s="35"/>
      <c r="B216" s="37"/>
    </row>
    <row r="217" spans="1:2" x14ac:dyDescent="0.25">
      <c r="A217" s="35"/>
      <c r="B217" s="36" t="s">
        <v>66</v>
      </c>
    </row>
    <row r="218" spans="1:2" x14ac:dyDescent="0.25">
      <c r="A218" s="35" t="s">
        <v>125</v>
      </c>
      <c r="B218" s="45" t="s">
        <v>87</v>
      </c>
    </row>
    <row r="219" spans="1:2" x14ac:dyDescent="0.25">
      <c r="A219" s="35" t="s">
        <v>125</v>
      </c>
      <c r="B219" s="45" t="s">
        <v>88</v>
      </c>
    </row>
    <row r="220" spans="1:2" x14ac:dyDescent="0.25">
      <c r="A220" s="35" t="s">
        <v>125</v>
      </c>
      <c r="B220" s="45" t="s">
        <v>89</v>
      </c>
    </row>
    <row r="221" spans="1:2" x14ac:dyDescent="0.25">
      <c r="A221" s="35" t="s">
        <v>125</v>
      </c>
      <c r="B221" s="45" t="s">
        <v>90</v>
      </c>
    </row>
    <row r="222" spans="1:2" x14ac:dyDescent="0.25">
      <c r="A222" s="35" t="s">
        <v>125</v>
      </c>
      <c r="B222" s="45" t="s">
        <v>67</v>
      </c>
    </row>
    <row r="223" spans="1:2" x14ac:dyDescent="0.25">
      <c r="A223" s="75"/>
      <c r="B223" s="45" t="s">
        <v>86</v>
      </c>
    </row>
    <row r="224" spans="1:2" x14ac:dyDescent="0.25">
      <c r="A224" s="35"/>
      <c r="B224" s="37"/>
    </row>
    <row r="225" spans="1:2" x14ac:dyDescent="0.25">
      <c r="A225" s="35"/>
      <c r="B225" s="36" t="s">
        <v>68</v>
      </c>
    </row>
    <row r="226" spans="1:2" x14ac:dyDescent="0.25">
      <c r="A226" s="35" t="s">
        <v>125</v>
      </c>
      <c r="B226" s="45" t="s">
        <v>91</v>
      </c>
    </row>
    <row r="227" spans="1:2" x14ac:dyDescent="0.25">
      <c r="A227" s="35" t="s">
        <v>125</v>
      </c>
      <c r="B227" s="45" t="s">
        <v>92</v>
      </c>
    </row>
    <row r="228" spans="1:2" x14ac:dyDescent="0.25">
      <c r="A228" s="35" t="s">
        <v>125</v>
      </c>
      <c r="B228" s="45" t="s">
        <v>93</v>
      </c>
    </row>
    <row r="229" spans="1:2" x14ac:dyDescent="0.25">
      <c r="A229" s="35" t="s">
        <v>125</v>
      </c>
      <c r="B229" s="45" t="s">
        <v>94</v>
      </c>
    </row>
    <row r="230" spans="1:2" x14ac:dyDescent="0.25">
      <c r="A230" s="35" t="s">
        <v>125</v>
      </c>
      <c r="B230" s="45" t="s">
        <v>69</v>
      </c>
    </row>
    <row r="231" spans="1:2" x14ac:dyDescent="0.25">
      <c r="A231" s="75"/>
      <c r="B231" s="45" t="s">
        <v>86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231"/>
  <sheetViews>
    <sheetView tabSelected="1" zoomScale="115" zoomScaleNormal="115" workbookViewId="0">
      <selection activeCell="FY8" sqref="FY8"/>
    </sheetView>
  </sheetViews>
  <sheetFormatPr defaultColWidth="9.109375" defaultRowHeight="10.199999999999999" x14ac:dyDescent="0.2"/>
  <cols>
    <col min="1" max="1" width="20.109375" style="3" customWidth="1"/>
    <col min="2" max="11" width="7.6640625" style="3" customWidth="1"/>
    <col min="12" max="12" width="20.109375" style="3" customWidth="1"/>
    <col min="13" max="22" width="7.6640625" style="3" customWidth="1"/>
    <col min="23" max="23" width="20.109375" style="3" customWidth="1"/>
    <col min="24" max="33" width="7.6640625" style="3" customWidth="1"/>
    <col min="34" max="34" width="20.109375" style="3" customWidth="1"/>
    <col min="35" max="44" width="7.6640625" style="3" customWidth="1"/>
    <col min="45" max="45" width="20.109375" style="3" customWidth="1"/>
    <col min="46" max="55" width="7.6640625" style="3" customWidth="1"/>
    <col min="56" max="56" width="20.109375" style="3" customWidth="1"/>
    <col min="57" max="66" width="7.6640625" style="3" customWidth="1"/>
    <col min="67" max="67" width="20.109375" style="3" customWidth="1"/>
    <col min="68" max="77" width="7.6640625" style="3" customWidth="1"/>
    <col min="78" max="78" width="20.109375" style="3" customWidth="1"/>
    <col min="79" max="88" width="7.6640625" style="3" customWidth="1"/>
    <col min="89" max="89" width="20.109375" style="3" customWidth="1"/>
    <col min="90" max="99" width="7.6640625" style="3" customWidth="1"/>
    <col min="100" max="100" width="20.109375" style="3" customWidth="1"/>
    <col min="101" max="110" width="7.6640625" style="3" customWidth="1"/>
    <col min="111" max="111" width="20.109375" style="3" customWidth="1"/>
    <col min="112" max="121" width="7.6640625" style="3" customWidth="1"/>
    <col min="122" max="122" width="20.109375" style="3" customWidth="1"/>
    <col min="123" max="132" width="7.6640625" style="3" customWidth="1"/>
    <col min="133" max="133" width="20.109375" style="3" customWidth="1"/>
    <col min="134" max="143" width="7.6640625" style="3" customWidth="1"/>
    <col min="144" max="144" width="20.109375" style="3" customWidth="1"/>
    <col min="145" max="154" width="7.6640625" style="3" customWidth="1"/>
    <col min="155" max="155" width="20.109375" style="3" customWidth="1"/>
    <col min="156" max="165" width="7.6640625" style="3" customWidth="1"/>
    <col min="166" max="166" width="19.88671875" style="3" customWidth="1"/>
    <col min="167" max="175" width="7.6640625" style="3" customWidth="1"/>
    <col min="176" max="176" width="19.88671875" style="3" customWidth="1"/>
    <col min="177" max="177" width="17.6640625" style="3" customWidth="1"/>
    <col min="178" max="178" width="9" style="3" customWidth="1"/>
    <col min="179" max="185" width="9.109375" style="3"/>
    <col min="186" max="186" width="17.44140625" style="3" customWidth="1"/>
    <col min="187" max="16384" width="9.109375" style="3"/>
  </cols>
  <sheetData>
    <row r="1" spans="1:181" s="162" customFormat="1" ht="11.25" customHeight="1" thickBot="1" x14ac:dyDescent="0.25">
      <c r="A1" s="154" t="s">
        <v>130</v>
      </c>
      <c r="B1" s="155"/>
      <c r="C1" s="156"/>
      <c r="D1" s="156"/>
      <c r="E1" s="156"/>
      <c r="F1" s="157"/>
      <c r="G1" s="145">
        <v>2019</v>
      </c>
      <c r="H1" s="158"/>
      <c r="I1" s="157"/>
      <c r="J1" s="156"/>
      <c r="K1" s="156"/>
      <c r="L1" s="154" t="s">
        <v>131</v>
      </c>
      <c r="M1" s="156"/>
      <c r="N1" s="156"/>
      <c r="O1" s="156"/>
      <c r="P1" s="156"/>
      <c r="Q1" s="156"/>
      <c r="R1" s="156"/>
      <c r="S1" s="159">
        <f>$G$1</f>
        <v>2019</v>
      </c>
      <c r="T1" s="156"/>
      <c r="U1" s="156"/>
      <c r="V1" s="156"/>
      <c r="W1" s="154" t="s">
        <v>131</v>
      </c>
      <c r="X1" s="156"/>
      <c r="Y1" s="156"/>
      <c r="Z1" s="156"/>
      <c r="AA1" s="156"/>
      <c r="AB1" s="156"/>
      <c r="AC1" s="156"/>
      <c r="AD1" s="159">
        <f>$G$1</f>
        <v>2019</v>
      </c>
      <c r="AE1" s="156"/>
      <c r="AF1" s="156"/>
      <c r="AG1" s="156"/>
      <c r="AH1" s="154" t="s">
        <v>131</v>
      </c>
      <c r="AI1" s="156"/>
      <c r="AJ1" s="156"/>
      <c r="AK1" s="156"/>
      <c r="AL1" s="156"/>
      <c r="AM1" s="156"/>
      <c r="AN1" s="156"/>
      <c r="AO1" s="159">
        <f>$G$1</f>
        <v>2019</v>
      </c>
      <c r="AP1" s="156"/>
      <c r="AQ1" s="156"/>
      <c r="AR1" s="156"/>
      <c r="AS1" s="154" t="s">
        <v>131</v>
      </c>
      <c r="AT1" s="156"/>
      <c r="AU1" s="156"/>
      <c r="AV1" s="156"/>
      <c r="AW1" s="156"/>
      <c r="AX1" s="156"/>
      <c r="AY1" s="156"/>
      <c r="AZ1" s="159">
        <f>$G$1</f>
        <v>2019</v>
      </c>
      <c r="BA1" s="156"/>
      <c r="BB1" s="160"/>
      <c r="BC1" s="156"/>
      <c r="BD1" s="154" t="s">
        <v>131</v>
      </c>
      <c r="BE1" s="156"/>
      <c r="BF1" s="156"/>
      <c r="BG1" s="156"/>
      <c r="BH1" s="156"/>
      <c r="BI1" s="156"/>
      <c r="BJ1" s="156"/>
      <c r="BK1" s="159">
        <f>$G$1</f>
        <v>2019</v>
      </c>
      <c r="BL1" s="156"/>
      <c r="BM1" s="160"/>
      <c r="BN1" s="156"/>
      <c r="BO1" s="154" t="s">
        <v>131</v>
      </c>
      <c r="BP1" s="156"/>
      <c r="BQ1" s="156"/>
      <c r="BR1" s="156"/>
      <c r="BS1" s="156"/>
      <c r="BT1" s="156"/>
      <c r="BU1" s="156"/>
      <c r="BV1" s="159">
        <f>$G$1</f>
        <v>2019</v>
      </c>
      <c r="BW1" s="156"/>
      <c r="BX1" s="160"/>
      <c r="BY1" s="156"/>
      <c r="BZ1" s="154" t="s">
        <v>131</v>
      </c>
      <c r="CA1" s="156"/>
      <c r="CB1" s="156"/>
      <c r="CC1" s="156"/>
      <c r="CD1" s="156"/>
      <c r="CE1" s="156"/>
      <c r="CF1" s="156"/>
      <c r="CG1" s="159">
        <f>$G$1</f>
        <v>2019</v>
      </c>
      <c r="CH1" s="156"/>
      <c r="CI1" s="160"/>
      <c r="CJ1" s="156"/>
      <c r="CK1" s="154" t="s">
        <v>131</v>
      </c>
      <c r="CL1" s="156"/>
      <c r="CM1" s="156"/>
      <c r="CN1" s="156"/>
      <c r="CO1" s="156"/>
      <c r="CP1" s="156"/>
      <c r="CQ1" s="156"/>
      <c r="CR1" s="159">
        <f>$G$1</f>
        <v>2019</v>
      </c>
      <c r="CS1" s="156"/>
      <c r="CT1" s="160"/>
      <c r="CU1" s="156"/>
      <c r="CV1" s="154" t="s">
        <v>131</v>
      </c>
      <c r="CW1" s="156"/>
      <c r="CX1" s="156"/>
      <c r="CY1" s="156"/>
      <c r="CZ1" s="156"/>
      <c r="DA1" s="156"/>
      <c r="DB1" s="156"/>
      <c r="DC1" s="159">
        <f>$G$1</f>
        <v>2019</v>
      </c>
      <c r="DD1" s="156"/>
      <c r="DE1" s="160"/>
      <c r="DF1" s="156"/>
      <c r="DG1" s="154" t="s">
        <v>131</v>
      </c>
      <c r="DH1" s="156"/>
      <c r="DI1" s="156"/>
      <c r="DJ1" s="156"/>
      <c r="DK1" s="156"/>
      <c r="DL1" s="156"/>
      <c r="DM1" s="156"/>
      <c r="DN1" s="159">
        <f>$G$1</f>
        <v>2019</v>
      </c>
      <c r="DO1" s="156"/>
      <c r="DP1" s="160"/>
      <c r="DQ1" s="156"/>
      <c r="DR1" s="154" t="s">
        <v>131</v>
      </c>
      <c r="DS1" s="156"/>
      <c r="DT1" s="156"/>
      <c r="DU1" s="156"/>
      <c r="DV1" s="156"/>
      <c r="DW1" s="156"/>
      <c r="DX1" s="156"/>
      <c r="DY1" s="159">
        <f>$G$1</f>
        <v>2019</v>
      </c>
      <c r="DZ1" s="156"/>
      <c r="EA1" s="160"/>
      <c r="EB1" s="156"/>
      <c r="EC1" s="154" t="s">
        <v>131</v>
      </c>
      <c r="ED1" s="156"/>
      <c r="EE1" s="156"/>
      <c r="EF1" s="156"/>
      <c r="EG1" s="156"/>
      <c r="EH1" s="156"/>
      <c r="EI1" s="156"/>
      <c r="EJ1" s="159">
        <f>$G$1</f>
        <v>2019</v>
      </c>
      <c r="EK1" s="156"/>
      <c r="EL1" s="160"/>
      <c r="EM1" s="160"/>
      <c r="EN1" s="154" t="s">
        <v>131</v>
      </c>
      <c r="EO1" s="160"/>
      <c r="EP1" s="160"/>
      <c r="EQ1" s="160"/>
      <c r="ER1" s="160"/>
      <c r="ES1" s="160"/>
      <c r="ET1" s="160"/>
      <c r="EU1" s="159">
        <f>$G$1</f>
        <v>2019</v>
      </c>
      <c r="EV1" s="160"/>
      <c r="EW1" s="160"/>
      <c r="EX1" s="160"/>
      <c r="EY1" s="154" t="s">
        <v>131</v>
      </c>
      <c r="EZ1" s="160"/>
      <c r="FA1" s="160"/>
      <c r="FB1" s="160"/>
      <c r="FC1" s="160"/>
      <c r="FD1" s="160"/>
      <c r="FE1" s="160"/>
      <c r="FF1" s="159">
        <f>$G$1</f>
        <v>2019</v>
      </c>
      <c r="FG1" s="160"/>
      <c r="FH1" s="160"/>
      <c r="FI1" s="160"/>
      <c r="FJ1" s="154" t="s">
        <v>131</v>
      </c>
      <c r="FK1" s="160"/>
      <c r="FL1" s="160"/>
      <c r="FM1" s="160"/>
      <c r="FN1" s="160"/>
      <c r="FO1" s="160"/>
      <c r="FP1" s="160"/>
      <c r="FQ1" s="159">
        <f>$G$1</f>
        <v>2019</v>
      </c>
      <c r="FR1" s="160"/>
      <c r="FS1" s="160"/>
      <c r="FT1" s="154" t="s">
        <v>131</v>
      </c>
      <c r="FU1" s="161"/>
      <c r="FV1" s="161"/>
      <c r="FW1" s="161"/>
      <c r="FX1" s="161"/>
      <c r="FY1" s="161"/>
    </row>
    <row r="2" spans="1:181" s="68" customFormat="1" ht="11.25" customHeight="1" x14ac:dyDescent="0.2">
      <c r="A2" s="146" t="s">
        <v>39</v>
      </c>
      <c r="B2" s="144">
        <v>43526</v>
      </c>
      <c r="C2" s="87">
        <v>43527</v>
      </c>
      <c r="D2" s="87">
        <v>43531</v>
      </c>
      <c r="E2" s="87">
        <v>43532</v>
      </c>
      <c r="F2" s="87">
        <v>43533</v>
      </c>
      <c r="G2" s="87">
        <v>43534</v>
      </c>
      <c r="H2" s="87">
        <v>43537</v>
      </c>
      <c r="I2" s="87">
        <v>43539</v>
      </c>
      <c r="J2" s="87">
        <v>43540</v>
      </c>
      <c r="K2" s="87">
        <v>43541</v>
      </c>
      <c r="L2" s="146" t="s">
        <v>39</v>
      </c>
      <c r="M2" s="87">
        <v>43544</v>
      </c>
      <c r="N2" s="87">
        <v>43546</v>
      </c>
      <c r="O2" s="87">
        <v>43547</v>
      </c>
      <c r="P2" s="87">
        <v>43548</v>
      </c>
      <c r="Q2" s="87" t="s">
        <v>168</v>
      </c>
      <c r="R2" s="87">
        <v>43551</v>
      </c>
      <c r="S2" s="87">
        <v>43553</v>
      </c>
      <c r="T2" s="87">
        <v>43554</v>
      </c>
      <c r="U2" s="87">
        <v>43555</v>
      </c>
      <c r="V2" s="87">
        <v>43558</v>
      </c>
      <c r="W2" s="146" t="s">
        <v>39</v>
      </c>
      <c r="X2" s="87">
        <v>43560</v>
      </c>
      <c r="Y2" s="87">
        <v>43561</v>
      </c>
      <c r="Z2" s="87">
        <v>43562</v>
      </c>
      <c r="AA2" s="87">
        <v>43565</v>
      </c>
      <c r="AB2" s="87">
        <v>43567</v>
      </c>
      <c r="AC2" s="87">
        <v>43568</v>
      </c>
      <c r="AD2" s="87">
        <v>43569</v>
      </c>
      <c r="AE2" s="87">
        <v>43572</v>
      </c>
      <c r="AF2" s="87">
        <v>43574</v>
      </c>
      <c r="AG2" s="87">
        <v>43575</v>
      </c>
      <c r="AH2" s="146" t="s">
        <v>39</v>
      </c>
      <c r="AI2" s="87">
        <v>43576</v>
      </c>
      <c r="AJ2" s="87">
        <v>43579</v>
      </c>
      <c r="AK2" s="87">
        <v>43581</v>
      </c>
      <c r="AL2" s="87">
        <v>43582</v>
      </c>
      <c r="AM2" s="87">
        <v>43583</v>
      </c>
      <c r="AN2" s="87">
        <v>43586</v>
      </c>
      <c r="AO2" s="87">
        <v>43588</v>
      </c>
      <c r="AP2" s="87">
        <v>43589</v>
      </c>
      <c r="AQ2" s="87">
        <v>43590</v>
      </c>
      <c r="AR2" s="87">
        <v>43593</v>
      </c>
      <c r="AS2" s="146" t="s">
        <v>39</v>
      </c>
      <c r="AT2" s="87">
        <v>43595</v>
      </c>
      <c r="AU2" s="87">
        <v>43596</v>
      </c>
      <c r="AV2" s="87">
        <v>43597</v>
      </c>
      <c r="AW2" s="87">
        <v>43600</v>
      </c>
      <c r="AX2" s="87">
        <v>43602</v>
      </c>
      <c r="AY2" s="87">
        <v>43603</v>
      </c>
      <c r="AZ2" s="87">
        <v>43604</v>
      </c>
      <c r="BA2" s="87">
        <v>43607</v>
      </c>
      <c r="BB2" s="87">
        <v>43609</v>
      </c>
      <c r="BC2" s="87">
        <v>43610</v>
      </c>
      <c r="BD2" s="146" t="s">
        <v>39</v>
      </c>
      <c r="BE2" s="87">
        <v>43611</v>
      </c>
      <c r="BF2" s="87">
        <v>43614</v>
      </c>
      <c r="BG2" s="87">
        <v>43616</v>
      </c>
      <c r="BH2" s="87">
        <v>43617</v>
      </c>
      <c r="BI2" s="87">
        <v>43618</v>
      </c>
      <c r="BJ2" s="87">
        <v>43621</v>
      </c>
      <c r="BK2" s="87">
        <v>43623</v>
      </c>
      <c r="BL2" s="87">
        <v>43624</v>
      </c>
      <c r="BM2" s="87">
        <v>43625</v>
      </c>
      <c r="BN2" s="87">
        <v>43628</v>
      </c>
      <c r="BO2" s="146" t="s">
        <v>39</v>
      </c>
      <c r="BP2" s="87">
        <v>43630</v>
      </c>
      <c r="BQ2" s="87">
        <v>43631</v>
      </c>
      <c r="BR2" s="87">
        <v>43632</v>
      </c>
      <c r="BS2" s="87">
        <v>43635</v>
      </c>
      <c r="BT2" s="87">
        <v>43637</v>
      </c>
      <c r="BU2" s="87">
        <v>43638</v>
      </c>
      <c r="BV2" s="87">
        <v>43639</v>
      </c>
      <c r="BW2" s="87">
        <v>43642</v>
      </c>
      <c r="BX2" s="87">
        <v>43644</v>
      </c>
      <c r="BY2" s="87">
        <v>43645</v>
      </c>
      <c r="BZ2" s="146" t="s">
        <v>39</v>
      </c>
      <c r="CA2" s="87">
        <v>43646</v>
      </c>
      <c r="CB2" s="87">
        <v>43649</v>
      </c>
      <c r="CC2" s="87">
        <v>43651</v>
      </c>
      <c r="CD2" s="87">
        <v>43652</v>
      </c>
      <c r="CE2" s="87">
        <v>43653</v>
      </c>
      <c r="CF2" s="87">
        <v>43656</v>
      </c>
      <c r="CG2" s="87">
        <v>43658</v>
      </c>
      <c r="CH2" s="87">
        <v>43659</v>
      </c>
      <c r="CI2" s="87">
        <v>43660</v>
      </c>
      <c r="CJ2" s="87">
        <v>43663</v>
      </c>
      <c r="CK2" s="146" t="s">
        <v>39</v>
      </c>
      <c r="CL2" s="87">
        <v>43665</v>
      </c>
      <c r="CM2" s="87">
        <v>43666</v>
      </c>
      <c r="CN2" s="87">
        <v>43667</v>
      </c>
      <c r="CO2" s="87">
        <v>43670</v>
      </c>
      <c r="CP2" s="87">
        <v>43672</v>
      </c>
      <c r="CQ2" s="87">
        <v>43673</v>
      </c>
      <c r="CR2" s="87">
        <v>43674</v>
      </c>
      <c r="CS2" s="87">
        <v>43677</v>
      </c>
      <c r="CT2" s="87">
        <v>43679</v>
      </c>
      <c r="CU2" s="87">
        <v>43680</v>
      </c>
      <c r="CV2" s="146" t="s">
        <v>39</v>
      </c>
      <c r="CW2" s="87">
        <v>43681</v>
      </c>
      <c r="CX2" s="87">
        <v>43684</v>
      </c>
      <c r="CY2" s="87">
        <v>43686</v>
      </c>
      <c r="CZ2" s="87">
        <v>43687</v>
      </c>
      <c r="DA2" s="87">
        <v>43688</v>
      </c>
      <c r="DB2" s="87">
        <v>43691</v>
      </c>
      <c r="DC2" s="87">
        <v>43693</v>
      </c>
      <c r="DD2" s="87">
        <v>43694</v>
      </c>
      <c r="DE2" s="87">
        <v>43695</v>
      </c>
      <c r="DF2" s="87">
        <v>43698</v>
      </c>
      <c r="DG2" s="146" t="s">
        <v>39</v>
      </c>
      <c r="DH2" s="87">
        <v>43700</v>
      </c>
      <c r="DI2" s="87">
        <v>43701</v>
      </c>
      <c r="DJ2" s="87">
        <v>43702</v>
      </c>
      <c r="DK2" s="87">
        <v>43705</v>
      </c>
      <c r="DL2" s="87">
        <v>43707</v>
      </c>
      <c r="DM2" s="87">
        <v>43708</v>
      </c>
      <c r="DN2" s="87">
        <v>43709</v>
      </c>
      <c r="DO2" s="87">
        <v>43712</v>
      </c>
      <c r="DP2" s="87">
        <v>43714</v>
      </c>
      <c r="DQ2" s="87">
        <v>43715</v>
      </c>
      <c r="DR2" s="146" t="s">
        <v>39</v>
      </c>
      <c r="DS2" s="87">
        <v>43716</v>
      </c>
      <c r="DT2" s="87">
        <v>43719</v>
      </c>
      <c r="DU2" s="87">
        <v>43721</v>
      </c>
      <c r="DV2" s="87">
        <v>43722</v>
      </c>
      <c r="DW2" s="87">
        <v>43723</v>
      </c>
      <c r="DX2" s="87">
        <v>43726</v>
      </c>
      <c r="DY2" s="87">
        <v>43728</v>
      </c>
      <c r="DZ2" s="87">
        <v>43729</v>
      </c>
      <c r="EA2" s="87">
        <v>43730</v>
      </c>
      <c r="EB2" s="58">
        <v>43733</v>
      </c>
      <c r="EC2" s="163" t="s">
        <v>39</v>
      </c>
      <c r="ED2" s="58">
        <v>43735</v>
      </c>
      <c r="EE2" s="58">
        <v>43736</v>
      </c>
      <c r="EF2" s="58">
        <v>43737</v>
      </c>
      <c r="EG2" s="100">
        <v>43740</v>
      </c>
      <c r="EH2" s="100">
        <v>43742</v>
      </c>
      <c r="EI2" s="58">
        <v>43745</v>
      </c>
      <c r="EJ2" s="58">
        <v>43747</v>
      </c>
      <c r="EK2" s="58">
        <v>43753</v>
      </c>
      <c r="EL2" s="58">
        <v>43754</v>
      </c>
      <c r="EM2" s="58">
        <v>43755</v>
      </c>
      <c r="EN2" s="163" t="s">
        <v>39</v>
      </c>
      <c r="EO2" s="58">
        <v>43760</v>
      </c>
      <c r="EP2" s="58">
        <v>43761</v>
      </c>
      <c r="EQ2" s="58">
        <v>43762</v>
      </c>
      <c r="ER2" s="58">
        <v>43766</v>
      </c>
      <c r="ES2" s="58">
        <v>43767</v>
      </c>
      <c r="ET2" s="58">
        <v>43768</v>
      </c>
      <c r="EU2" s="58">
        <v>43773</v>
      </c>
      <c r="EV2" s="58">
        <v>43775</v>
      </c>
      <c r="EW2" s="58">
        <v>43776</v>
      </c>
      <c r="EX2" s="58">
        <v>43781</v>
      </c>
      <c r="EY2" s="163" t="s">
        <v>39</v>
      </c>
      <c r="EZ2" s="58">
        <v>43782</v>
      </c>
      <c r="FA2" s="58">
        <v>43783</v>
      </c>
      <c r="FB2" s="58">
        <v>43787</v>
      </c>
      <c r="FC2" s="58">
        <v>43788</v>
      </c>
      <c r="FD2" s="58">
        <v>43789</v>
      </c>
      <c r="FE2" s="58">
        <v>43794</v>
      </c>
      <c r="FF2" s="58">
        <v>43795</v>
      </c>
      <c r="FG2" s="58">
        <v>43801</v>
      </c>
      <c r="FH2" s="58">
        <v>43802</v>
      </c>
      <c r="FI2" s="58">
        <v>43803</v>
      </c>
      <c r="FJ2" s="163" t="s">
        <v>39</v>
      </c>
      <c r="FK2" s="58">
        <v>43808</v>
      </c>
      <c r="FL2" s="58">
        <v>43810</v>
      </c>
      <c r="FM2" s="58">
        <v>43811</v>
      </c>
      <c r="FN2" s="58">
        <v>43816</v>
      </c>
      <c r="FO2" s="58">
        <v>43817</v>
      </c>
      <c r="FP2" s="58">
        <v>43818</v>
      </c>
      <c r="FQ2" s="58">
        <v>43822</v>
      </c>
      <c r="FR2" s="58">
        <v>43829</v>
      </c>
      <c r="FS2" s="58">
        <v>43830</v>
      </c>
      <c r="FT2" s="163" t="s">
        <v>39</v>
      </c>
      <c r="FU2" s="69"/>
      <c r="FV2" s="69"/>
      <c r="FW2" s="57"/>
      <c r="FX2" s="57"/>
      <c r="FY2" s="57"/>
    </row>
    <row r="3" spans="1:181" s="78" customFormat="1" ht="11.25" customHeight="1" x14ac:dyDescent="0.2">
      <c r="A3" s="147" t="s">
        <v>51</v>
      </c>
      <c r="B3" s="88">
        <v>2.6</v>
      </c>
      <c r="C3" s="88">
        <v>2.7</v>
      </c>
      <c r="D3" s="88">
        <v>2.9</v>
      </c>
      <c r="E3" s="88">
        <v>2.6</v>
      </c>
      <c r="F3" s="88">
        <v>2.5</v>
      </c>
      <c r="G3" s="88">
        <v>2.8</v>
      </c>
      <c r="H3" s="88">
        <v>3.2</v>
      </c>
      <c r="I3" s="88">
        <v>2.4</v>
      </c>
      <c r="J3" s="88">
        <v>2.9</v>
      </c>
      <c r="K3" s="88">
        <v>2.7</v>
      </c>
      <c r="L3" s="147" t="s">
        <v>51</v>
      </c>
      <c r="M3" s="88">
        <v>2.2000000000000002</v>
      </c>
      <c r="N3" s="88">
        <v>2.9</v>
      </c>
      <c r="O3" s="88">
        <v>2.9</v>
      </c>
      <c r="P3" s="88">
        <v>2.7</v>
      </c>
      <c r="Q3" s="88">
        <v>2.2999999999999998</v>
      </c>
      <c r="R3" s="88">
        <v>3.3</v>
      </c>
      <c r="S3" s="88">
        <v>2.8</v>
      </c>
      <c r="T3" s="88">
        <v>3.3</v>
      </c>
      <c r="U3" s="88">
        <v>2.9</v>
      </c>
      <c r="V3" s="88">
        <v>3.2</v>
      </c>
      <c r="W3" s="147" t="s">
        <v>51</v>
      </c>
      <c r="X3" s="88">
        <v>2.7</v>
      </c>
      <c r="Y3" s="88">
        <v>2.7</v>
      </c>
      <c r="Z3" s="88">
        <v>3.1</v>
      </c>
      <c r="AA3" s="88">
        <v>2.5</v>
      </c>
      <c r="AB3" s="88">
        <v>2.2999999999999998</v>
      </c>
      <c r="AC3" s="88">
        <v>3.2</v>
      </c>
      <c r="AD3" s="88">
        <v>3.8</v>
      </c>
      <c r="AE3" s="88">
        <v>3.7</v>
      </c>
      <c r="AF3" s="88">
        <v>2.9</v>
      </c>
      <c r="AG3" s="88">
        <v>2.2000000000000002</v>
      </c>
      <c r="AH3" s="147" t="s">
        <v>51</v>
      </c>
      <c r="AI3" s="88">
        <v>2.2000000000000002</v>
      </c>
      <c r="AJ3" s="88">
        <v>2.4</v>
      </c>
      <c r="AK3" s="88">
        <v>3.2</v>
      </c>
      <c r="AL3" s="88">
        <v>2.6</v>
      </c>
      <c r="AM3" s="88">
        <v>3.2</v>
      </c>
      <c r="AN3" s="88">
        <v>2.7</v>
      </c>
      <c r="AO3" s="88">
        <v>2.1</v>
      </c>
      <c r="AP3" s="88">
        <v>3.2</v>
      </c>
      <c r="AQ3" s="88">
        <v>3.3</v>
      </c>
      <c r="AR3" s="88">
        <v>3.5</v>
      </c>
      <c r="AS3" s="147" t="s">
        <v>51</v>
      </c>
      <c r="AT3" s="88">
        <v>2.8</v>
      </c>
      <c r="AU3" s="88">
        <v>3</v>
      </c>
      <c r="AV3" s="88">
        <v>3.4</v>
      </c>
      <c r="AW3" s="88">
        <v>2.2000000000000002</v>
      </c>
      <c r="AX3" s="88">
        <v>2.7</v>
      </c>
      <c r="AY3" s="88">
        <v>2.2999999999999998</v>
      </c>
      <c r="AZ3" s="88">
        <v>1.6</v>
      </c>
      <c r="BA3" s="88">
        <v>1.5</v>
      </c>
      <c r="BB3" s="88">
        <v>3</v>
      </c>
      <c r="BC3" s="88">
        <v>1.8</v>
      </c>
      <c r="BD3" s="147" t="s">
        <v>51</v>
      </c>
      <c r="BE3" s="88">
        <v>2</v>
      </c>
      <c r="BF3" s="88">
        <v>2.1</v>
      </c>
      <c r="BG3" s="88">
        <v>2</v>
      </c>
      <c r="BH3" s="88">
        <v>1.9</v>
      </c>
      <c r="BI3" s="88">
        <v>2.5</v>
      </c>
      <c r="BJ3" s="88">
        <v>2</v>
      </c>
      <c r="BK3" s="88">
        <v>3.2</v>
      </c>
      <c r="BL3" s="88">
        <v>2.2000000000000002</v>
      </c>
      <c r="BM3" s="88">
        <v>2.4</v>
      </c>
      <c r="BN3" s="88">
        <v>3.1</v>
      </c>
      <c r="BO3" s="147" t="s">
        <v>51</v>
      </c>
      <c r="BP3" s="88">
        <v>3.5</v>
      </c>
      <c r="BQ3" s="88">
        <v>3.3</v>
      </c>
      <c r="BR3" s="88">
        <v>3.5</v>
      </c>
      <c r="BS3" s="88">
        <v>2.2000000000000002</v>
      </c>
      <c r="BT3" s="88">
        <v>3.1</v>
      </c>
      <c r="BU3" s="88">
        <v>3.4</v>
      </c>
      <c r="BV3" s="88">
        <v>3.2</v>
      </c>
      <c r="BW3" s="88">
        <v>2.8</v>
      </c>
      <c r="BX3" s="88">
        <v>2.9</v>
      </c>
      <c r="BY3" s="88">
        <v>2.1</v>
      </c>
      <c r="BZ3" s="147" t="s">
        <v>51</v>
      </c>
      <c r="CA3" s="88">
        <v>3</v>
      </c>
      <c r="CB3" s="88">
        <v>2.7</v>
      </c>
      <c r="CC3" s="88">
        <v>2.5</v>
      </c>
      <c r="CD3" s="88">
        <v>2.5</v>
      </c>
      <c r="CE3" s="88">
        <v>2.9</v>
      </c>
      <c r="CF3" s="88">
        <v>2.8</v>
      </c>
      <c r="CG3" s="88">
        <v>2.9</v>
      </c>
      <c r="CH3" s="88">
        <v>2.5</v>
      </c>
      <c r="CI3" s="88">
        <v>2.7</v>
      </c>
      <c r="CJ3" s="88">
        <v>2.7</v>
      </c>
      <c r="CK3" s="147" t="s">
        <v>51</v>
      </c>
      <c r="CL3" s="88">
        <v>2.6</v>
      </c>
      <c r="CM3" s="88">
        <v>2.2999999999999998</v>
      </c>
      <c r="CN3" s="88">
        <v>2.5</v>
      </c>
      <c r="CO3" s="88">
        <v>2.4</v>
      </c>
      <c r="CP3" s="88">
        <v>3</v>
      </c>
      <c r="CQ3" s="88">
        <v>2.2999999999999998</v>
      </c>
      <c r="CR3" s="88">
        <v>2.8</v>
      </c>
      <c r="CS3" s="88">
        <v>2.1</v>
      </c>
      <c r="CT3" s="88">
        <v>2.8</v>
      </c>
      <c r="CU3" s="88">
        <v>2.4</v>
      </c>
      <c r="CV3" s="147" t="s">
        <v>51</v>
      </c>
      <c r="CW3" s="88">
        <v>2.2999999999999998</v>
      </c>
      <c r="CX3" s="88">
        <v>2</v>
      </c>
      <c r="CY3" s="88">
        <v>2.1</v>
      </c>
      <c r="CZ3" s="88">
        <v>2.2999999999999998</v>
      </c>
      <c r="DA3" s="88">
        <v>2.1</v>
      </c>
      <c r="DB3" s="88">
        <v>2.4</v>
      </c>
      <c r="DC3" s="88">
        <v>2.2999999999999998</v>
      </c>
      <c r="DD3" s="88">
        <v>2.6</v>
      </c>
      <c r="DE3" s="88">
        <v>2.2999999999999998</v>
      </c>
      <c r="DF3" s="88">
        <v>2.2000000000000002</v>
      </c>
      <c r="DG3" s="147" t="s">
        <v>51</v>
      </c>
      <c r="DH3" s="88">
        <v>2.4</v>
      </c>
      <c r="DI3" s="88">
        <v>2.5</v>
      </c>
      <c r="DJ3" s="88">
        <v>2.6</v>
      </c>
      <c r="DK3" s="88">
        <v>2.7</v>
      </c>
      <c r="DL3" s="88">
        <v>2.2000000000000002</v>
      </c>
      <c r="DM3" s="88">
        <v>2.5</v>
      </c>
      <c r="DN3" s="88">
        <v>2.2999999999999998</v>
      </c>
      <c r="DO3" s="88">
        <v>2.8</v>
      </c>
      <c r="DP3" s="88">
        <v>2.2000000000000002</v>
      </c>
      <c r="DQ3" s="88">
        <v>2.1</v>
      </c>
      <c r="DR3" s="147" t="s">
        <v>51</v>
      </c>
      <c r="DS3" s="88">
        <v>2.4</v>
      </c>
      <c r="DT3" s="88">
        <v>2.4</v>
      </c>
      <c r="DU3" s="88">
        <v>2.7</v>
      </c>
      <c r="DV3" s="88">
        <v>2.2999999999999998</v>
      </c>
      <c r="DW3" s="88">
        <v>2.6</v>
      </c>
      <c r="DX3" s="88">
        <v>2.7</v>
      </c>
      <c r="DY3" s="88">
        <v>2.6</v>
      </c>
      <c r="DZ3" s="88">
        <v>2.9</v>
      </c>
      <c r="EA3" s="88">
        <v>2.8</v>
      </c>
      <c r="EB3" s="88">
        <v>2.4</v>
      </c>
      <c r="EC3" s="147" t="s">
        <v>51</v>
      </c>
      <c r="ED3" s="84">
        <v>2.4</v>
      </c>
      <c r="EE3" s="84">
        <v>2.2000000000000002</v>
      </c>
      <c r="EF3" s="84">
        <v>2.2999999999999998</v>
      </c>
      <c r="EG3" s="101">
        <v>2.4</v>
      </c>
      <c r="EH3" s="101">
        <v>2.2999999999999998</v>
      </c>
      <c r="EI3" s="84">
        <v>2.6</v>
      </c>
      <c r="EJ3" s="84">
        <v>2.6</v>
      </c>
      <c r="EK3" s="84">
        <v>2.2000000000000002</v>
      </c>
      <c r="EL3" s="84">
        <v>2.2000000000000002</v>
      </c>
      <c r="EM3" s="84">
        <v>2.6</v>
      </c>
      <c r="EN3" s="147" t="s">
        <v>51</v>
      </c>
      <c r="EO3" s="84">
        <v>2.7</v>
      </c>
      <c r="EP3" s="84">
        <v>3</v>
      </c>
      <c r="EQ3" s="84">
        <v>2.9</v>
      </c>
      <c r="ER3" s="84">
        <v>2.4</v>
      </c>
      <c r="ES3" s="84">
        <v>2.8</v>
      </c>
      <c r="ET3" s="84">
        <v>2.5</v>
      </c>
      <c r="EU3" s="84">
        <v>2.9</v>
      </c>
      <c r="EV3" s="84">
        <v>2.6</v>
      </c>
      <c r="EW3" s="84">
        <v>2.8</v>
      </c>
      <c r="EX3" s="84">
        <v>2.9</v>
      </c>
      <c r="EY3" s="147" t="s">
        <v>51</v>
      </c>
      <c r="EZ3" s="84">
        <v>2.1</v>
      </c>
      <c r="FA3" s="84">
        <v>2.5</v>
      </c>
      <c r="FB3" s="84">
        <v>2.5</v>
      </c>
      <c r="FC3" s="84">
        <v>2.2000000000000002</v>
      </c>
      <c r="FD3" s="84">
        <v>2.4</v>
      </c>
      <c r="FE3" s="84">
        <v>2.6</v>
      </c>
      <c r="FF3" s="84">
        <v>0</v>
      </c>
      <c r="FG3" s="84">
        <v>2.2999999999999998</v>
      </c>
      <c r="FH3" s="84">
        <v>2.5</v>
      </c>
      <c r="FI3" s="84">
        <v>2.7</v>
      </c>
      <c r="FJ3" s="147" t="s">
        <v>51</v>
      </c>
      <c r="FK3" s="84">
        <v>2.2999999999999998</v>
      </c>
      <c r="FL3" s="84">
        <v>2.4</v>
      </c>
      <c r="FM3" s="84">
        <v>1.9</v>
      </c>
      <c r="FN3" s="84">
        <v>1.9</v>
      </c>
      <c r="FO3" s="84">
        <v>1.8</v>
      </c>
      <c r="FP3" s="84">
        <v>1.5</v>
      </c>
      <c r="FQ3" s="84">
        <v>1.9</v>
      </c>
      <c r="FR3" s="84">
        <v>1.6</v>
      </c>
      <c r="FS3" s="84">
        <v>2.2000000000000002</v>
      </c>
      <c r="FT3" s="147" t="s">
        <v>51</v>
      </c>
      <c r="FU3" s="5"/>
      <c r="FV3" s="5"/>
      <c r="FW3" s="5"/>
      <c r="FX3" s="5"/>
      <c r="FY3" s="5"/>
    </row>
    <row r="4" spans="1:181" ht="11.25" customHeight="1" x14ac:dyDescent="0.2">
      <c r="A4" s="148" t="s">
        <v>40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148" t="s">
        <v>40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148" t="s">
        <v>40</v>
      </c>
      <c r="X4" s="89"/>
      <c r="Y4" s="89"/>
      <c r="Z4" s="89"/>
      <c r="AA4" s="89"/>
      <c r="AB4" s="89"/>
      <c r="AC4" s="89"/>
      <c r="AD4" s="89"/>
      <c r="AE4" s="89"/>
      <c r="AF4" s="89"/>
      <c r="AG4" s="89"/>
      <c r="AH4" s="148" t="s">
        <v>40</v>
      </c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148" t="s">
        <v>40</v>
      </c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148" t="s">
        <v>40</v>
      </c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148" t="s">
        <v>40</v>
      </c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48" t="s">
        <v>40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148" t="s">
        <v>40</v>
      </c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148" t="s">
        <v>40</v>
      </c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148" t="s">
        <v>40</v>
      </c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148" t="s">
        <v>40</v>
      </c>
      <c r="DS4" s="89"/>
      <c r="DT4" s="89"/>
      <c r="DU4" s="89"/>
      <c r="DV4" s="89"/>
      <c r="DW4" s="89"/>
      <c r="DX4" s="89"/>
      <c r="DY4" s="89"/>
      <c r="DZ4" s="89"/>
      <c r="EA4" s="89"/>
      <c r="EB4" s="59"/>
      <c r="EC4" s="148" t="s">
        <v>40</v>
      </c>
      <c r="ED4" s="59"/>
      <c r="EE4" s="59"/>
      <c r="EF4" s="59"/>
      <c r="EG4" s="102"/>
      <c r="EH4" s="102"/>
      <c r="EI4" s="59"/>
      <c r="EJ4" s="59"/>
      <c r="EK4" s="59"/>
      <c r="EL4" s="59"/>
      <c r="EM4" s="59"/>
      <c r="EN4" s="148" t="s">
        <v>40</v>
      </c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148" t="s">
        <v>40</v>
      </c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148" t="s">
        <v>40</v>
      </c>
      <c r="FK4" s="59"/>
      <c r="FL4" s="59"/>
      <c r="FM4" s="59"/>
      <c r="FN4" s="59"/>
      <c r="FO4" s="59"/>
      <c r="FP4" s="59"/>
      <c r="FQ4" s="59"/>
      <c r="FR4" s="59"/>
      <c r="FS4" s="59"/>
      <c r="FT4" s="148" t="s">
        <v>40</v>
      </c>
      <c r="FU4" s="4"/>
      <c r="FV4" s="4"/>
      <c r="FW4" s="4"/>
      <c r="FX4" s="4"/>
      <c r="FY4" s="4"/>
    </row>
    <row r="5" spans="1:181" ht="11.25" customHeight="1" x14ac:dyDescent="0.2">
      <c r="A5" s="149" t="s">
        <v>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149" t="s">
        <v>33</v>
      </c>
      <c r="M5" s="88"/>
      <c r="N5" s="88"/>
      <c r="O5" s="88"/>
      <c r="P5" s="88"/>
      <c r="Q5" s="88"/>
      <c r="R5" s="88"/>
      <c r="S5" s="88"/>
      <c r="T5" s="88"/>
      <c r="U5" s="88"/>
      <c r="V5" s="88"/>
      <c r="W5" s="149" t="s">
        <v>33</v>
      </c>
      <c r="X5" s="88"/>
      <c r="Y5" s="88"/>
      <c r="Z5" s="88"/>
      <c r="AA5" s="88"/>
      <c r="AB5" s="88"/>
      <c r="AC5" s="88"/>
      <c r="AD5" s="88"/>
      <c r="AE5" s="88"/>
      <c r="AF5" s="88"/>
      <c r="AG5" s="88"/>
      <c r="AH5" s="149" t="s">
        <v>33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149" t="s">
        <v>33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149" t="s">
        <v>33</v>
      </c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149" t="s">
        <v>33</v>
      </c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149" t="s">
        <v>33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149" t="s">
        <v>33</v>
      </c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149" t="s">
        <v>33</v>
      </c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149" t="s">
        <v>33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149" t="s">
        <v>33</v>
      </c>
      <c r="DS5" s="88"/>
      <c r="DT5" s="88"/>
      <c r="DU5" s="88"/>
      <c r="DV5" s="88"/>
      <c r="DW5" s="88"/>
      <c r="DX5" s="88"/>
      <c r="DY5" s="88"/>
      <c r="DZ5" s="88"/>
      <c r="EA5" s="88"/>
      <c r="EB5" s="85"/>
      <c r="EC5" s="149" t="s">
        <v>33</v>
      </c>
      <c r="ED5" s="85"/>
      <c r="EE5" s="85"/>
      <c r="EF5" s="85"/>
      <c r="EG5" s="103"/>
      <c r="EH5" s="103"/>
      <c r="EI5" s="85"/>
      <c r="EJ5" s="85"/>
      <c r="EK5" s="85"/>
      <c r="EL5" s="85"/>
      <c r="EM5" s="85"/>
      <c r="EN5" s="149" t="s">
        <v>33</v>
      </c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149" t="s">
        <v>33</v>
      </c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149" t="s">
        <v>33</v>
      </c>
      <c r="FK5" s="85"/>
      <c r="FL5" s="85"/>
      <c r="FM5" s="85"/>
      <c r="FN5" s="85"/>
      <c r="FO5" s="85"/>
      <c r="FP5" s="85"/>
      <c r="FQ5" s="85"/>
      <c r="FR5" s="85"/>
      <c r="FS5" s="85"/>
      <c r="FT5" s="149" t="s">
        <v>33</v>
      </c>
      <c r="FU5" s="24" t="s">
        <v>148</v>
      </c>
      <c r="FV5" s="4" t="s">
        <v>0</v>
      </c>
      <c r="FW5" s="4"/>
      <c r="FX5" s="4"/>
      <c r="FY5" s="4"/>
    </row>
    <row r="6" spans="1:181" ht="11.25" customHeight="1" x14ac:dyDescent="0.2">
      <c r="A6" s="150" t="s">
        <v>1</v>
      </c>
      <c r="B6" s="90">
        <v>538.9</v>
      </c>
      <c r="C6" s="90">
        <v>538.6</v>
      </c>
      <c r="D6" s="90">
        <v>539</v>
      </c>
      <c r="E6" s="90">
        <v>538.70000000000005</v>
      </c>
      <c r="F6" s="90">
        <v>538.9</v>
      </c>
      <c r="G6" s="90">
        <v>538.79999999999995</v>
      </c>
      <c r="H6" s="90">
        <v>539.1</v>
      </c>
      <c r="I6" s="90">
        <v>538.5</v>
      </c>
      <c r="J6" s="90">
        <v>539</v>
      </c>
      <c r="K6" s="90">
        <v>538.70000000000005</v>
      </c>
      <c r="L6" s="150" t="s">
        <v>1</v>
      </c>
      <c r="M6" s="90">
        <v>538.4</v>
      </c>
      <c r="N6" s="90">
        <v>539.6</v>
      </c>
      <c r="O6" s="90">
        <v>539.1</v>
      </c>
      <c r="P6" s="90">
        <v>539</v>
      </c>
      <c r="Q6" s="90">
        <v>539.4</v>
      </c>
      <c r="R6" s="90">
        <v>539</v>
      </c>
      <c r="S6" s="90">
        <v>538.6</v>
      </c>
      <c r="T6" s="90">
        <v>538.29999999999995</v>
      </c>
      <c r="U6" s="90">
        <v>539.20000000000005</v>
      </c>
      <c r="V6" s="90">
        <v>537.9</v>
      </c>
      <c r="W6" s="150" t="s">
        <v>1</v>
      </c>
      <c r="X6" s="90">
        <v>538.20000000000005</v>
      </c>
      <c r="Y6" s="90">
        <v>537.9</v>
      </c>
      <c r="Z6" s="90">
        <v>538</v>
      </c>
      <c r="AA6" s="90">
        <v>538</v>
      </c>
      <c r="AB6" s="90">
        <v>537.5</v>
      </c>
      <c r="AC6" s="90">
        <v>537.79999999999995</v>
      </c>
      <c r="AD6" s="90">
        <v>537.70000000000005</v>
      </c>
      <c r="AE6" s="90">
        <v>538</v>
      </c>
      <c r="AF6" s="90">
        <v>537.5</v>
      </c>
      <c r="AG6" s="90">
        <v>537.6</v>
      </c>
      <c r="AH6" s="150" t="s">
        <v>1</v>
      </c>
      <c r="AI6" s="90">
        <v>537.79999999999995</v>
      </c>
      <c r="AJ6" s="90">
        <v>537.4</v>
      </c>
      <c r="AK6" s="90">
        <v>537.6</v>
      </c>
      <c r="AL6" s="90">
        <v>537.5</v>
      </c>
      <c r="AM6" s="90">
        <v>537.4</v>
      </c>
      <c r="AN6" s="90">
        <v>537.5</v>
      </c>
      <c r="AO6" s="90">
        <v>537.4</v>
      </c>
      <c r="AP6" s="90">
        <v>537.6</v>
      </c>
      <c r="AQ6" s="90">
        <v>537.5</v>
      </c>
      <c r="AR6" s="90">
        <v>537.29999999999995</v>
      </c>
      <c r="AS6" s="150" t="s">
        <v>1</v>
      </c>
      <c r="AT6" s="90">
        <v>537.70000000000005</v>
      </c>
      <c r="AU6" s="90">
        <v>537.5</v>
      </c>
      <c r="AV6" s="90">
        <v>537.4</v>
      </c>
      <c r="AW6" s="90">
        <v>537.29999999999995</v>
      </c>
      <c r="AX6" s="90">
        <v>537.6</v>
      </c>
      <c r="AY6" s="90">
        <v>537.20000000000005</v>
      </c>
      <c r="AZ6" s="90">
        <v>537.4</v>
      </c>
      <c r="BA6" s="90">
        <v>538.1</v>
      </c>
      <c r="BB6" s="90">
        <v>537.70000000000005</v>
      </c>
      <c r="BC6" s="90">
        <v>537.79999999999995</v>
      </c>
      <c r="BD6" s="150" t="s">
        <v>1</v>
      </c>
      <c r="BE6" s="90">
        <v>537.9</v>
      </c>
      <c r="BF6" s="90">
        <v>538.1</v>
      </c>
      <c r="BG6" s="90">
        <v>537.70000000000005</v>
      </c>
      <c r="BH6" s="90">
        <v>537.5</v>
      </c>
      <c r="BI6" s="90">
        <v>537.6</v>
      </c>
      <c r="BJ6" s="90">
        <v>537.5</v>
      </c>
      <c r="BK6" s="90">
        <v>538.4</v>
      </c>
      <c r="BL6" s="90">
        <v>537.29999999999995</v>
      </c>
      <c r="BM6" s="90">
        <v>537.6</v>
      </c>
      <c r="BN6" s="90">
        <v>537.70000000000005</v>
      </c>
      <c r="BO6" s="150" t="s">
        <v>1</v>
      </c>
      <c r="BP6" s="90">
        <v>538.1</v>
      </c>
      <c r="BQ6" s="90">
        <v>538.1</v>
      </c>
      <c r="BR6" s="90">
        <v>538.1</v>
      </c>
      <c r="BS6" s="90">
        <v>537.79999999999995</v>
      </c>
      <c r="BT6" s="90">
        <v>537.70000000000005</v>
      </c>
      <c r="BU6" s="90">
        <v>537.9</v>
      </c>
      <c r="BV6" s="90">
        <v>538.1</v>
      </c>
      <c r="BW6" s="90">
        <v>538.20000000000005</v>
      </c>
      <c r="BX6" s="90">
        <v>537.79999999999995</v>
      </c>
      <c r="BY6" s="90">
        <v>538.29999999999995</v>
      </c>
      <c r="BZ6" s="150" t="s">
        <v>1</v>
      </c>
      <c r="CA6" s="88">
        <v>538.29999999999995</v>
      </c>
      <c r="CB6" s="90">
        <v>538.6</v>
      </c>
      <c r="CC6" s="90">
        <v>538.5</v>
      </c>
      <c r="CD6" s="90">
        <v>538.29999999999995</v>
      </c>
      <c r="CE6" s="90">
        <v>538</v>
      </c>
      <c r="CF6" s="90">
        <v>538.6</v>
      </c>
      <c r="CG6" s="90">
        <v>538.1</v>
      </c>
      <c r="CH6" s="90">
        <v>538.4</v>
      </c>
      <c r="CI6" s="90">
        <v>538.29999999999995</v>
      </c>
      <c r="CJ6" s="90">
        <v>538.6</v>
      </c>
      <c r="CK6" s="150" t="s">
        <v>1</v>
      </c>
      <c r="CL6" s="90">
        <v>538.79999999999995</v>
      </c>
      <c r="CM6" s="90">
        <v>538</v>
      </c>
      <c r="CN6" s="90">
        <v>538.1</v>
      </c>
      <c r="CO6" s="90">
        <v>537.6</v>
      </c>
      <c r="CP6" s="90">
        <v>538.20000000000005</v>
      </c>
      <c r="CQ6" s="90">
        <v>538.79999999999995</v>
      </c>
      <c r="CR6" s="90">
        <v>537.79999999999995</v>
      </c>
      <c r="CS6" s="90">
        <v>538.4</v>
      </c>
      <c r="CT6" s="90">
        <v>538.1</v>
      </c>
      <c r="CU6" s="90">
        <v>538.20000000000005</v>
      </c>
      <c r="CV6" s="150" t="s">
        <v>1</v>
      </c>
      <c r="CW6" s="90">
        <v>537.9</v>
      </c>
      <c r="CX6" s="90">
        <v>538.5</v>
      </c>
      <c r="CY6" s="90">
        <v>537.9</v>
      </c>
      <c r="CZ6" s="90">
        <v>537.79999999999995</v>
      </c>
      <c r="DA6" s="90">
        <v>537.79999999999995</v>
      </c>
      <c r="DB6" s="90">
        <v>537.6</v>
      </c>
      <c r="DC6" s="90">
        <v>538.4</v>
      </c>
      <c r="DD6" s="90">
        <v>537.9</v>
      </c>
      <c r="DE6" s="90">
        <v>538</v>
      </c>
      <c r="DF6" s="90">
        <v>538.29999999999995</v>
      </c>
      <c r="DG6" s="150" t="s">
        <v>1</v>
      </c>
      <c r="DH6" s="90">
        <v>537.79999999999995</v>
      </c>
      <c r="DI6" s="90">
        <v>538</v>
      </c>
      <c r="DJ6" s="90">
        <v>538.4</v>
      </c>
      <c r="DK6" s="90">
        <v>538</v>
      </c>
      <c r="DL6" s="90">
        <v>538</v>
      </c>
      <c r="DM6" s="90">
        <v>537.9</v>
      </c>
      <c r="DN6" s="90">
        <v>538.79999999999995</v>
      </c>
      <c r="DO6" s="90">
        <v>539.20000000000005</v>
      </c>
      <c r="DP6" s="90">
        <v>538.9</v>
      </c>
      <c r="DQ6" s="90">
        <v>539.70000000000005</v>
      </c>
      <c r="DR6" s="150" t="s">
        <v>1</v>
      </c>
      <c r="DS6" s="90">
        <v>539</v>
      </c>
      <c r="DT6" s="90">
        <v>539.4</v>
      </c>
      <c r="DU6" s="90">
        <v>539.4</v>
      </c>
      <c r="DV6" s="90">
        <v>538.4</v>
      </c>
      <c r="DW6" s="90">
        <v>538.9</v>
      </c>
      <c r="DX6" s="90">
        <v>539</v>
      </c>
      <c r="DY6" s="90">
        <v>538.4</v>
      </c>
      <c r="DZ6" s="90">
        <v>538.5</v>
      </c>
      <c r="EA6" s="90">
        <v>538.6</v>
      </c>
      <c r="EB6" s="60">
        <v>538.6</v>
      </c>
      <c r="EC6" s="150" t="s">
        <v>1</v>
      </c>
      <c r="ED6" s="60">
        <v>538.70000000000005</v>
      </c>
      <c r="EE6" s="60">
        <v>538.70000000000005</v>
      </c>
      <c r="EF6" s="60">
        <v>538.9</v>
      </c>
      <c r="EG6" s="104">
        <v>538.79999999999995</v>
      </c>
      <c r="EH6" s="104">
        <v>538.6</v>
      </c>
      <c r="EI6" s="60">
        <v>539</v>
      </c>
      <c r="EJ6" s="60">
        <v>538.5</v>
      </c>
      <c r="EK6" s="60">
        <v>538.79999999999995</v>
      </c>
      <c r="EL6" s="60">
        <v>539.1</v>
      </c>
      <c r="EM6" s="60">
        <v>539.6</v>
      </c>
      <c r="EN6" s="150" t="s">
        <v>1</v>
      </c>
      <c r="EO6" s="60">
        <v>538.70000000000005</v>
      </c>
      <c r="EP6" s="60">
        <v>538.5</v>
      </c>
      <c r="EQ6" s="60">
        <v>538.20000000000005</v>
      </c>
      <c r="ER6" s="60">
        <v>538.6</v>
      </c>
      <c r="ES6" s="60">
        <v>539.1</v>
      </c>
      <c r="ET6" s="60">
        <v>539</v>
      </c>
      <c r="EU6" s="60">
        <v>539.20000000000005</v>
      </c>
      <c r="EV6" s="60">
        <v>539.1</v>
      </c>
      <c r="EW6" s="60">
        <v>538.79999999999995</v>
      </c>
      <c r="EX6" s="60">
        <v>539.20000000000005</v>
      </c>
      <c r="EY6" s="150" t="s">
        <v>1</v>
      </c>
      <c r="EZ6" s="60">
        <v>538.70000000000005</v>
      </c>
      <c r="FA6" s="60">
        <v>538.6</v>
      </c>
      <c r="FB6" s="60">
        <v>538.5</v>
      </c>
      <c r="FC6" s="60">
        <v>538.20000000000005</v>
      </c>
      <c r="FD6" s="60">
        <v>538.6</v>
      </c>
      <c r="FE6" s="60">
        <v>538.79999999999995</v>
      </c>
      <c r="FF6" s="60">
        <v>538.79999999999995</v>
      </c>
      <c r="FG6" s="60">
        <v>539</v>
      </c>
      <c r="FH6" s="60">
        <v>539.20000000000005</v>
      </c>
      <c r="FI6" s="60">
        <v>539</v>
      </c>
      <c r="FJ6" s="150" t="s">
        <v>1</v>
      </c>
      <c r="FK6" s="60">
        <v>538.9</v>
      </c>
      <c r="FL6" s="60">
        <v>539</v>
      </c>
      <c r="FM6" s="60">
        <v>538.70000000000005</v>
      </c>
      <c r="FN6" s="60">
        <v>539</v>
      </c>
      <c r="FO6" s="60">
        <v>538.5</v>
      </c>
      <c r="FP6" s="60">
        <v>538.9</v>
      </c>
      <c r="FQ6" s="60">
        <v>539.1</v>
      </c>
      <c r="FR6" s="60">
        <v>539</v>
      </c>
      <c r="FS6" s="60">
        <v>539</v>
      </c>
      <c r="FT6" s="150" t="s">
        <v>1</v>
      </c>
      <c r="FU6" s="1">
        <f>MAX(B6:FT6)</f>
        <v>539.70000000000005</v>
      </c>
      <c r="FV6" s="86">
        <f>MIN(B6:FT6)</f>
        <v>537.20000000000005</v>
      </c>
      <c r="FW6" s="4"/>
      <c r="FX6" s="4"/>
      <c r="FY6" s="4"/>
    </row>
    <row r="7" spans="1:181" ht="11.25" customHeight="1" x14ac:dyDescent="0.2">
      <c r="A7" s="151" t="s">
        <v>43</v>
      </c>
      <c r="B7" s="90">
        <v>538.4</v>
      </c>
      <c r="C7" s="90">
        <v>538</v>
      </c>
      <c r="D7" s="90">
        <v>538.9</v>
      </c>
      <c r="E7" s="90">
        <v>538.70000000000005</v>
      </c>
      <c r="F7" s="90">
        <v>538.79999999999995</v>
      </c>
      <c r="G7" s="90">
        <v>538.6</v>
      </c>
      <c r="H7" s="90">
        <v>538.9</v>
      </c>
      <c r="I7" s="90">
        <v>538.4</v>
      </c>
      <c r="J7" s="90">
        <v>538.6</v>
      </c>
      <c r="K7" s="90">
        <v>538.5</v>
      </c>
      <c r="L7" s="151" t="s">
        <v>43</v>
      </c>
      <c r="M7" s="90">
        <v>538.29999999999995</v>
      </c>
      <c r="N7" s="90">
        <v>539.4</v>
      </c>
      <c r="O7" s="90">
        <v>539</v>
      </c>
      <c r="P7" s="90">
        <v>538.79999999999995</v>
      </c>
      <c r="Q7" s="90">
        <v>539.1</v>
      </c>
      <c r="R7" s="90">
        <v>538.6</v>
      </c>
      <c r="S7" s="90">
        <v>538.6</v>
      </c>
      <c r="T7" s="90">
        <v>538.20000000000005</v>
      </c>
      <c r="U7" s="90">
        <v>539</v>
      </c>
      <c r="V7" s="90">
        <v>537.70000000000005</v>
      </c>
      <c r="W7" s="151" t="s">
        <v>43</v>
      </c>
      <c r="X7" s="90">
        <v>538.20000000000005</v>
      </c>
      <c r="Y7" s="90">
        <v>537.9</v>
      </c>
      <c r="Z7" s="90">
        <v>538</v>
      </c>
      <c r="AA7" s="90">
        <v>537.9</v>
      </c>
      <c r="AB7" s="90">
        <v>537.4</v>
      </c>
      <c r="AC7" s="90">
        <v>537.6</v>
      </c>
      <c r="AD7" s="90">
        <v>537.70000000000005</v>
      </c>
      <c r="AE7" s="90">
        <v>538</v>
      </c>
      <c r="AF7" s="90">
        <v>537.5</v>
      </c>
      <c r="AG7" s="90">
        <v>537.6</v>
      </c>
      <c r="AH7" s="151" t="s">
        <v>43</v>
      </c>
      <c r="AI7" s="90">
        <v>537.79999999999995</v>
      </c>
      <c r="AJ7" s="90">
        <v>537.4</v>
      </c>
      <c r="AK7" s="90">
        <v>537.6</v>
      </c>
      <c r="AL7" s="90">
        <v>537.5</v>
      </c>
      <c r="AM7" s="90">
        <v>537.4</v>
      </c>
      <c r="AN7" s="90">
        <v>537.4</v>
      </c>
      <c r="AO7" s="90">
        <v>537.4</v>
      </c>
      <c r="AP7" s="90">
        <v>537.6</v>
      </c>
      <c r="AQ7" s="90">
        <v>537.5</v>
      </c>
      <c r="AR7" s="90">
        <v>537.29999999999995</v>
      </c>
      <c r="AS7" s="151" t="s">
        <v>43</v>
      </c>
      <c r="AT7" s="90">
        <v>537.70000000000005</v>
      </c>
      <c r="AU7" s="90">
        <v>537.5</v>
      </c>
      <c r="AV7" s="90">
        <v>537.4</v>
      </c>
      <c r="AW7" s="90">
        <v>537.1</v>
      </c>
      <c r="AX7" s="90">
        <v>537.35</v>
      </c>
      <c r="AY7" s="90">
        <v>537.20000000000005</v>
      </c>
      <c r="AZ7" s="90">
        <v>537.4</v>
      </c>
      <c r="BA7" s="90">
        <v>538.1</v>
      </c>
      <c r="BB7" s="90">
        <v>537.6</v>
      </c>
      <c r="BC7" s="90">
        <v>537.70000000000005</v>
      </c>
      <c r="BD7" s="151" t="s">
        <v>43</v>
      </c>
      <c r="BE7" s="90">
        <v>537.79999999999995</v>
      </c>
      <c r="BF7" s="90">
        <v>538</v>
      </c>
      <c r="BG7" s="90">
        <v>537.6</v>
      </c>
      <c r="BH7" s="90">
        <v>537.5</v>
      </c>
      <c r="BI7" s="90">
        <v>537.5</v>
      </c>
      <c r="BJ7" s="90">
        <v>537.4</v>
      </c>
      <c r="BK7" s="90">
        <v>538.29999999999995</v>
      </c>
      <c r="BL7" s="90">
        <v>537.20000000000005</v>
      </c>
      <c r="BM7" s="90">
        <v>537.6</v>
      </c>
      <c r="BN7" s="90">
        <v>537.70000000000005</v>
      </c>
      <c r="BO7" s="151" t="s">
        <v>43</v>
      </c>
      <c r="BP7" s="90">
        <v>538</v>
      </c>
      <c r="BQ7" s="90">
        <v>538</v>
      </c>
      <c r="BR7" s="90">
        <v>538</v>
      </c>
      <c r="BS7" s="90">
        <v>537.6</v>
      </c>
      <c r="BT7" s="90">
        <v>537.6</v>
      </c>
      <c r="BU7" s="90">
        <v>537.79999999999995</v>
      </c>
      <c r="BV7" s="90">
        <v>538</v>
      </c>
      <c r="BW7" s="90">
        <v>538.1</v>
      </c>
      <c r="BX7" s="90">
        <v>537.79999999999995</v>
      </c>
      <c r="BY7" s="90">
        <v>538.20000000000005</v>
      </c>
      <c r="BZ7" s="151" t="s">
        <v>43</v>
      </c>
      <c r="CA7" s="90">
        <v>538.20000000000005</v>
      </c>
      <c r="CB7" s="90">
        <v>538.29999999999995</v>
      </c>
      <c r="CC7" s="90">
        <v>538.4</v>
      </c>
      <c r="CD7" s="90">
        <v>538.20000000000005</v>
      </c>
      <c r="CE7" s="90">
        <v>538</v>
      </c>
      <c r="CF7" s="90">
        <v>538.4</v>
      </c>
      <c r="CG7" s="90">
        <v>538</v>
      </c>
      <c r="CH7" s="90">
        <v>538.29999999999995</v>
      </c>
      <c r="CI7" s="90">
        <v>538.20000000000005</v>
      </c>
      <c r="CJ7" s="90">
        <v>538.4</v>
      </c>
      <c r="CK7" s="151" t="s">
        <v>43</v>
      </c>
      <c r="CL7" s="90">
        <v>538.6</v>
      </c>
      <c r="CM7" s="90">
        <v>537.9</v>
      </c>
      <c r="CN7" s="90">
        <v>538</v>
      </c>
      <c r="CO7" s="90">
        <v>537.5</v>
      </c>
      <c r="CP7" s="90">
        <v>538</v>
      </c>
      <c r="CQ7" s="90">
        <v>538.6</v>
      </c>
      <c r="CR7" s="90">
        <v>537.70000000000005</v>
      </c>
      <c r="CS7" s="90">
        <v>538.20000000000005</v>
      </c>
      <c r="CT7" s="90">
        <v>538</v>
      </c>
      <c r="CU7" s="90">
        <v>538</v>
      </c>
      <c r="CV7" s="151" t="s">
        <v>43</v>
      </c>
      <c r="CW7" s="90">
        <v>537.9</v>
      </c>
      <c r="CX7" s="90">
        <v>538.29999999999995</v>
      </c>
      <c r="CY7" s="90">
        <v>537.79999999999995</v>
      </c>
      <c r="CZ7" s="90">
        <v>537.5</v>
      </c>
      <c r="DA7" s="90">
        <v>537.70000000000005</v>
      </c>
      <c r="DB7" s="90">
        <v>537.5</v>
      </c>
      <c r="DC7" s="90">
        <v>538.20000000000005</v>
      </c>
      <c r="DD7" s="90">
        <v>537.70000000000005</v>
      </c>
      <c r="DE7" s="90">
        <v>537.79999999999995</v>
      </c>
      <c r="DF7" s="90">
        <v>538</v>
      </c>
      <c r="DG7" s="151" t="s">
        <v>43</v>
      </c>
      <c r="DH7" s="90">
        <v>537.79999999999995</v>
      </c>
      <c r="DI7" s="90">
        <v>538</v>
      </c>
      <c r="DJ7" s="90">
        <v>538.4</v>
      </c>
      <c r="DK7" s="90">
        <v>537.9</v>
      </c>
      <c r="DL7" s="90">
        <v>538</v>
      </c>
      <c r="DM7" s="90">
        <v>537.9</v>
      </c>
      <c r="DN7" s="90">
        <v>538.79999999999995</v>
      </c>
      <c r="DO7" s="90">
        <v>539.20000000000005</v>
      </c>
      <c r="DP7" s="90">
        <v>538.9</v>
      </c>
      <c r="DQ7" s="90">
        <v>539.5</v>
      </c>
      <c r="DR7" s="151" t="s">
        <v>43</v>
      </c>
      <c r="DS7" s="90">
        <v>538.9</v>
      </c>
      <c r="DT7" s="90">
        <v>539.20000000000005</v>
      </c>
      <c r="DU7" s="90">
        <v>539.20000000000005</v>
      </c>
      <c r="DV7" s="90">
        <v>538.29999999999995</v>
      </c>
      <c r="DW7" s="90">
        <v>538.79999999999995</v>
      </c>
      <c r="DX7" s="90">
        <v>538.79999999999995</v>
      </c>
      <c r="DY7" s="90">
        <v>538.29999999999995</v>
      </c>
      <c r="DZ7" s="90">
        <v>538.4</v>
      </c>
      <c r="EA7" s="90">
        <v>538.5</v>
      </c>
      <c r="EB7" s="60">
        <v>538.5</v>
      </c>
      <c r="EC7" s="151" t="s">
        <v>43</v>
      </c>
      <c r="ED7" s="60">
        <v>538.5</v>
      </c>
      <c r="EE7" s="60">
        <v>538.5</v>
      </c>
      <c r="EF7" s="60">
        <v>538.5</v>
      </c>
      <c r="EG7" s="104">
        <v>538.79999999999995</v>
      </c>
      <c r="EH7" s="104">
        <v>538.6</v>
      </c>
      <c r="EI7" s="60">
        <v>539</v>
      </c>
      <c r="EJ7" s="60">
        <v>538.4</v>
      </c>
      <c r="EK7" s="60">
        <v>538.79999999999995</v>
      </c>
      <c r="EL7" s="60">
        <v>539.1</v>
      </c>
      <c r="EM7" s="60">
        <v>539.6</v>
      </c>
      <c r="EN7" s="151" t="s">
        <v>43</v>
      </c>
      <c r="EO7" s="60">
        <v>538.6</v>
      </c>
      <c r="EP7" s="60">
        <v>538.5</v>
      </c>
      <c r="EQ7" s="60">
        <v>538.20000000000005</v>
      </c>
      <c r="ER7" s="60">
        <v>538.5</v>
      </c>
      <c r="ES7" s="60">
        <v>539.1</v>
      </c>
      <c r="ET7" s="60">
        <v>539</v>
      </c>
      <c r="EU7" s="60">
        <v>539.1</v>
      </c>
      <c r="EV7" s="60">
        <v>538.9</v>
      </c>
      <c r="EW7" s="60">
        <v>538.79999999999995</v>
      </c>
      <c r="EX7" s="60">
        <v>539.1</v>
      </c>
      <c r="EY7" s="151" t="s">
        <v>43</v>
      </c>
      <c r="EZ7" s="60">
        <v>538.6</v>
      </c>
      <c r="FA7" s="60">
        <v>538.5</v>
      </c>
      <c r="FB7" s="60">
        <v>538.4</v>
      </c>
      <c r="FC7" s="60">
        <v>538.20000000000005</v>
      </c>
      <c r="FD7" s="60">
        <v>538.6</v>
      </c>
      <c r="FE7" s="60">
        <v>538.70000000000005</v>
      </c>
      <c r="FF7" s="60">
        <v>538.70000000000005</v>
      </c>
      <c r="FG7" s="60">
        <v>538.70000000000005</v>
      </c>
      <c r="FH7" s="60">
        <v>539</v>
      </c>
      <c r="FI7" s="60">
        <v>538.79999999999995</v>
      </c>
      <c r="FJ7" s="151" t="s">
        <v>43</v>
      </c>
      <c r="FK7" s="60">
        <v>538.9</v>
      </c>
      <c r="FL7" s="60">
        <v>538.9</v>
      </c>
      <c r="FM7" s="60">
        <v>538.6</v>
      </c>
      <c r="FN7" s="60">
        <v>538.9</v>
      </c>
      <c r="FO7" s="60">
        <v>538.4</v>
      </c>
      <c r="FP7" s="60">
        <v>538.79999999999995</v>
      </c>
      <c r="FQ7" s="60">
        <v>538.9</v>
      </c>
      <c r="FR7" s="60">
        <v>538.79999999999995</v>
      </c>
      <c r="FS7" s="60">
        <v>538.79999999999995</v>
      </c>
      <c r="FT7" s="151" t="s">
        <v>43</v>
      </c>
      <c r="FU7" s="1">
        <f>MAX(B7:FT7)</f>
        <v>539.6</v>
      </c>
      <c r="FV7" s="86">
        <f>MIN(B7:FT7)</f>
        <v>537.1</v>
      </c>
      <c r="FW7" s="4"/>
      <c r="FX7" s="4"/>
      <c r="FY7" s="4"/>
    </row>
    <row r="8" spans="1:181" ht="11.25" customHeight="1" x14ac:dyDescent="0.2">
      <c r="A8" s="150" t="s">
        <v>2</v>
      </c>
      <c r="B8" s="90">
        <v>534.20000000000005</v>
      </c>
      <c r="C8" s="90">
        <v>534.20000000000005</v>
      </c>
      <c r="D8" s="90">
        <v>534.1</v>
      </c>
      <c r="E8" s="90">
        <v>534.1</v>
      </c>
      <c r="F8" s="90">
        <v>534.20000000000005</v>
      </c>
      <c r="G8" s="90">
        <v>534.20000000000005</v>
      </c>
      <c r="H8" s="90">
        <v>534.20000000000005</v>
      </c>
      <c r="I8" s="90">
        <v>534.1</v>
      </c>
      <c r="J8" s="90">
        <v>534.20000000000005</v>
      </c>
      <c r="K8" s="90">
        <v>534.20000000000005</v>
      </c>
      <c r="L8" s="150" t="s">
        <v>2</v>
      </c>
      <c r="M8" s="90">
        <v>534.20000000000005</v>
      </c>
      <c r="N8" s="90">
        <v>534.20000000000005</v>
      </c>
      <c r="O8" s="90">
        <v>534.20000000000005</v>
      </c>
      <c r="P8" s="90">
        <v>534.20000000000005</v>
      </c>
      <c r="Q8" s="90">
        <v>534.20000000000005</v>
      </c>
      <c r="R8" s="90">
        <v>534.20000000000005</v>
      </c>
      <c r="S8" s="90">
        <v>534.20000000000005</v>
      </c>
      <c r="T8" s="90">
        <v>534.1</v>
      </c>
      <c r="U8" s="90">
        <v>534.20000000000005</v>
      </c>
      <c r="V8" s="90">
        <v>534.20000000000005</v>
      </c>
      <c r="W8" s="150" t="s">
        <v>2</v>
      </c>
      <c r="X8" s="90">
        <v>534.20000000000005</v>
      </c>
      <c r="Y8" s="90">
        <v>534.20000000000005</v>
      </c>
      <c r="Z8" s="90">
        <v>534.20000000000005</v>
      </c>
      <c r="AA8" s="90">
        <v>534.20000000000005</v>
      </c>
      <c r="AB8" s="90">
        <v>534.1</v>
      </c>
      <c r="AC8" s="90">
        <v>534.1</v>
      </c>
      <c r="AD8" s="90">
        <v>534.20000000000005</v>
      </c>
      <c r="AE8" s="90">
        <v>534.1</v>
      </c>
      <c r="AF8" s="90">
        <v>534.20000000000005</v>
      </c>
      <c r="AG8" s="90">
        <v>534.1</v>
      </c>
      <c r="AH8" s="150" t="s">
        <v>2</v>
      </c>
      <c r="AI8" s="90">
        <v>534.1</v>
      </c>
      <c r="AJ8" s="90">
        <v>534.1</v>
      </c>
      <c r="AK8" s="90">
        <v>534.1</v>
      </c>
      <c r="AL8" s="90">
        <v>534.1</v>
      </c>
      <c r="AM8" s="90">
        <v>534.1</v>
      </c>
      <c r="AN8" s="90">
        <v>534.1</v>
      </c>
      <c r="AO8" s="90">
        <v>534.1</v>
      </c>
      <c r="AP8" s="90">
        <v>534.1</v>
      </c>
      <c r="AQ8" s="90">
        <v>534.1</v>
      </c>
      <c r="AR8" s="90">
        <v>534.1</v>
      </c>
      <c r="AS8" s="150" t="s">
        <v>2</v>
      </c>
      <c r="AT8" s="90">
        <v>534.1</v>
      </c>
      <c r="AU8" s="90">
        <v>534.1</v>
      </c>
      <c r="AV8" s="90">
        <v>534.1</v>
      </c>
      <c r="AW8" s="90">
        <v>534</v>
      </c>
      <c r="AX8" s="90">
        <v>534.1</v>
      </c>
      <c r="AY8" s="90">
        <v>534.1</v>
      </c>
      <c r="AZ8" s="90">
        <v>534.1</v>
      </c>
      <c r="BA8" s="90">
        <v>534.20000000000005</v>
      </c>
      <c r="BB8" s="90">
        <v>534.1</v>
      </c>
      <c r="BC8" s="90">
        <v>534.1</v>
      </c>
      <c r="BD8" s="150" t="s">
        <v>2</v>
      </c>
      <c r="BE8" s="90">
        <v>534.1</v>
      </c>
      <c r="BF8" s="90">
        <v>534.20000000000005</v>
      </c>
      <c r="BG8" s="90">
        <v>534.1</v>
      </c>
      <c r="BH8" s="90">
        <v>534.1</v>
      </c>
      <c r="BI8" s="90">
        <v>534.1</v>
      </c>
      <c r="BJ8" s="90">
        <v>534.20000000000005</v>
      </c>
      <c r="BK8" s="90">
        <v>534.1</v>
      </c>
      <c r="BL8" s="90">
        <v>534.1</v>
      </c>
      <c r="BM8" s="90">
        <v>534.1</v>
      </c>
      <c r="BN8" s="90">
        <v>534.1</v>
      </c>
      <c r="BO8" s="150" t="s">
        <v>2</v>
      </c>
      <c r="BP8" s="90">
        <v>534.1</v>
      </c>
      <c r="BQ8" s="90">
        <v>534.20000000000005</v>
      </c>
      <c r="BR8" s="90">
        <v>534.1</v>
      </c>
      <c r="BS8" s="90">
        <v>534.1</v>
      </c>
      <c r="BT8" s="90">
        <v>534.20000000000005</v>
      </c>
      <c r="BU8" s="90">
        <v>534.20000000000005</v>
      </c>
      <c r="BV8" s="90">
        <v>534.20000000000005</v>
      </c>
      <c r="BW8" s="90">
        <v>534.20000000000005</v>
      </c>
      <c r="BX8" s="90">
        <v>534.20000000000005</v>
      </c>
      <c r="BY8" s="90">
        <v>534.20000000000005</v>
      </c>
      <c r="BZ8" s="150" t="s">
        <v>2</v>
      </c>
      <c r="CA8" s="90">
        <v>534.20000000000005</v>
      </c>
      <c r="CB8" s="90">
        <v>534.20000000000005</v>
      </c>
      <c r="CC8" s="90">
        <v>534.20000000000005</v>
      </c>
      <c r="CD8" s="90">
        <v>534.20000000000005</v>
      </c>
      <c r="CE8" s="90">
        <v>534.20000000000005</v>
      </c>
      <c r="CF8" s="90">
        <v>534</v>
      </c>
      <c r="CG8" s="90">
        <v>534.20000000000005</v>
      </c>
      <c r="CH8" s="90">
        <v>534.29999999999995</v>
      </c>
      <c r="CI8" s="90">
        <v>534.20000000000005</v>
      </c>
      <c r="CJ8" s="90">
        <v>534.20000000000005</v>
      </c>
      <c r="CK8" s="150" t="s">
        <v>2</v>
      </c>
      <c r="CL8" s="90">
        <v>534.1</v>
      </c>
      <c r="CM8" s="90">
        <v>534.20000000000005</v>
      </c>
      <c r="CN8" s="90">
        <v>534.20000000000005</v>
      </c>
      <c r="CO8" s="90">
        <v>534</v>
      </c>
      <c r="CP8" s="90">
        <v>534.1</v>
      </c>
      <c r="CQ8" s="90">
        <v>534.20000000000005</v>
      </c>
      <c r="CR8" s="90">
        <v>534.01</v>
      </c>
      <c r="CS8" s="90">
        <v>534.20000000000005</v>
      </c>
      <c r="CT8" s="90">
        <v>534</v>
      </c>
      <c r="CU8" s="90">
        <v>534.20000000000005</v>
      </c>
      <c r="CV8" s="150" t="s">
        <v>2</v>
      </c>
      <c r="CW8" s="90">
        <v>534.20000000000005</v>
      </c>
      <c r="CX8" s="90">
        <v>534.20000000000005</v>
      </c>
      <c r="CY8" s="90">
        <v>534.1</v>
      </c>
      <c r="CZ8" s="90">
        <v>534.20000000000005</v>
      </c>
      <c r="DA8" s="90">
        <v>534.1</v>
      </c>
      <c r="DB8" s="90">
        <v>534.1</v>
      </c>
      <c r="DC8" s="90">
        <v>534.1</v>
      </c>
      <c r="DD8" s="90">
        <v>534.1</v>
      </c>
      <c r="DE8" s="90">
        <v>534.1</v>
      </c>
      <c r="DF8" s="90">
        <v>534.20000000000005</v>
      </c>
      <c r="DG8" s="150" t="s">
        <v>2</v>
      </c>
      <c r="DH8" s="90">
        <v>534.1</v>
      </c>
      <c r="DI8" s="90">
        <v>534.20000000000005</v>
      </c>
      <c r="DJ8" s="90">
        <v>534.1</v>
      </c>
      <c r="DK8" s="90">
        <v>534.20000000000005</v>
      </c>
      <c r="DL8" s="90">
        <v>534.1</v>
      </c>
      <c r="DM8" s="90">
        <v>534.1</v>
      </c>
      <c r="DN8" s="90">
        <v>534.29999999999995</v>
      </c>
      <c r="DO8" s="90">
        <v>534.29999999999995</v>
      </c>
      <c r="DP8" s="90">
        <v>534.29999999999995</v>
      </c>
      <c r="DQ8" s="90">
        <v>534.4</v>
      </c>
      <c r="DR8" s="150" t="s">
        <v>2</v>
      </c>
      <c r="DS8" s="90">
        <v>534.29999999999995</v>
      </c>
      <c r="DT8" s="90">
        <v>534.29999999999995</v>
      </c>
      <c r="DU8" s="90">
        <v>534.4</v>
      </c>
      <c r="DV8" s="90">
        <v>534.20000000000005</v>
      </c>
      <c r="DW8" s="90">
        <v>534.20000000000005</v>
      </c>
      <c r="DX8" s="90">
        <v>534.29999999999995</v>
      </c>
      <c r="DY8" s="90">
        <v>534.20000000000005</v>
      </c>
      <c r="DZ8" s="90">
        <v>534.20000000000005</v>
      </c>
      <c r="EA8" s="90">
        <v>534.20000000000005</v>
      </c>
      <c r="EB8" s="60">
        <v>534.20000000000005</v>
      </c>
      <c r="EC8" s="150" t="s">
        <v>2</v>
      </c>
      <c r="ED8" s="60">
        <v>534.20000000000005</v>
      </c>
      <c r="EE8" s="60">
        <v>534.20000000000005</v>
      </c>
      <c r="EF8" s="60">
        <v>534.20000000000005</v>
      </c>
      <c r="EG8" s="104">
        <v>534.20000000000005</v>
      </c>
      <c r="EH8" s="104">
        <v>534.20000000000005</v>
      </c>
      <c r="EI8" s="60">
        <v>534.29999999999995</v>
      </c>
      <c r="EJ8" s="60">
        <v>534.1</v>
      </c>
      <c r="EK8" s="60">
        <v>534.20000000000005</v>
      </c>
      <c r="EL8" s="60">
        <v>534.20000000000005</v>
      </c>
      <c r="EM8" s="60">
        <v>534.1</v>
      </c>
      <c r="EN8" s="150" t="s">
        <v>2</v>
      </c>
      <c r="EO8" s="60">
        <v>534.1</v>
      </c>
      <c r="EP8" s="60">
        <v>534.1</v>
      </c>
      <c r="EQ8" s="60">
        <v>534.1</v>
      </c>
      <c r="ER8" s="60">
        <v>534.1</v>
      </c>
      <c r="ES8" s="60">
        <v>534.1</v>
      </c>
      <c r="ET8" s="60">
        <v>534.1</v>
      </c>
      <c r="EU8" s="60">
        <v>534.1</v>
      </c>
      <c r="EV8" s="60">
        <v>534.20000000000005</v>
      </c>
      <c r="EW8" s="60">
        <v>534.20000000000005</v>
      </c>
      <c r="EX8" s="60">
        <v>534.20000000000005</v>
      </c>
      <c r="EY8" s="150" t="s">
        <v>2</v>
      </c>
      <c r="EZ8" s="60">
        <v>534.20000000000005</v>
      </c>
      <c r="FA8" s="60">
        <v>534.1</v>
      </c>
      <c r="FB8" s="60">
        <v>534.1</v>
      </c>
      <c r="FC8" s="60">
        <v>534.20000000000005</v>
      </c>
      <c r="FD8" s="60">
        <v>534.20000000000005</v>
      </c>
      <c r="FE8" s="60">
        <v>534.1</v>
      </c>
      <c r="FF8" s="60">
        <v>534.1</v>
      </c>
      <c r="FG8" s="60">
        <v>534.20000000000005</v>
      </c>
      <c r="FH8" s="60">
        <v>534.20000000000005</v>
      </c>
      <c r="FI8" s="60">
        <v>534.20000000000005</v>
      </c>
      <c r="FJ8" s="150" t="s">
        <v>2</v>
      </c>
      <c r="FK8" s="60">
        <v>534.1</v>
      </c>
      <c r="FL8" s="60">
        <v>534.1</v>
      </c>
      <c r="FM8" s="60">
        <v>534.1</v>
      </c>
      <c r="FN8" s="60">
        <v>534.1</v>
      </c>
      <c r="FO8" s="60">
        <v>534.20000000000005</v>
      </c>
      <c r="FP8" s="60">
        <v>534.20000000000005</v>
      </c>
      <c r="FQ8" s="60">
        <v>534.1</v>
      </c>
      <c r="FR8" s="60">
        <v>534.1</v>
      </c>
      <c r="FS8" s="60">
        <v>534.20000000000005</v>
      </c>
      <c r="FT8" s="150" t="s">
        <v>2</v>
      </c>
      <c r="FU8" s="1">
        <f>MAX(B8:FT8)</f>
        <v>534.4</v>
      </c>
      <c r="FV8" s="86">
        <f>MIN(B8:FT8)</f>
        <v>534</v>
      </c>
      <c r="FW8" s="4"/>
      <c r="FX8" s="4"/>
      <c r="FY8" s="4"/>
    </row>
    <row r="9" spans="1:181" ht="11.25" customHeight="1" x14ac:dyDescent="0.2">
      <c r="A9" s="150" t="s">
        <v>3</v>
      </c>
      <c r="B9" s="90">
        <v>467.9</v>
      </c>
      <c r="C9" s="90">
        <v>467.9</v>
      </c>
      <c r="D9" s="90">
        <v>468</v>
      </c>
      <c r="E9" s="90">
        <v>468</v>
      </c>
      <c r="F9" s="90">
        <v>468</v>
      </c>
      <c r="G9" s="90">
        <v>468</v>
      </c>
      <c r="H9" s="90">
        <v>468</v>
      </c>
      <c r="I9" s="90">
        <v>468</v>
      </c>
      <c r="J9" s="90">
        <v>468</v>
      </c>
      <c r="K9" s="90">
        <v>468</v>
      </c>
      <c r="L9" s="150" t="s">
        <v>3</v>
      </c>
      <c r="M9" s="90">
        <v>468</v>
      </c>
      <c r="N9" s="90">
        <v>468</v>
      </c>
      <c r="O9" s="90">
        <v>468</v>
      </c>
      <c r="P9" s="90">
        <v>468</v>
      </c>
      <c r="Q9" s="90">
        <v>468</v>
      </c>
      <c r="R9" s="90">
        <v>467.9</v>
      </c>
      <c r="S9" s="90">
        <v>468</v>
      </c>
      <c r="T9" s="90">
        <v>467.9</v>
      </c>
      <c r="U9" s="90">
        <v>467.9</v>
      </c>
      <c r="V9" s="90">
        <v>467.8</v>
      </c>
      <c r="W9" s="150" t="s">
        <v>3</v>
      </c>
      <c r="X9" s="90">
        <v>467.9</v>
      </c>
      <c r="Y9" s="90">
        <v>467.9</v>
      </c>
      <c r="Z9" s="90">
        <v>467.9</v>
      </c>
      <c r="AA9" s="90">
        <v>467.9</v>
      </c>
      <c r="AB9" s="90">
        <v>467.7</v>
      </c>
      <c r="AC9" s="90">
        <v>467.8</v>
      </c>
      <c r="AD9" s="90">
        <v>467.8</v>
      </c>
      <c r="AE9" s="90">
        <v>467.8</v>
      </c>
      <c r="AF9" s="90">
        <v>467.8</v>
      </c>
      <c r="AG9" s="90">
        <v>467.9</v>
      </c>
      <c r="AH9" s="150" t="s">
        <v>3</v>
      </c>
      <c r="AI9" s="90">
        <v>467.9</v>
      </c>
      <c r="AJ9" s="90">
        <v>467.8</v>
      </c>
      <c r="AK9" s="90">
        <v>467.8</v>
      </c>
      <c r="AL9" s="90">
        <v>467.9</v>
      </c>
      <c r="AM9" s="90">
        <v>467.8</v>
      </c>
      <c r="AN9" s="90">
        <v>467.9</v>
      </c>
      <c r="AO9" s="90">
        <v>467.7</v>
      </c>
      <c r="AP9" s="90">
        <v>467.7</v>
      </c>
      <c r="AQ9" s="90">
        <v>467.8</v>
      </c>
      <c r="AR9" s="90">
        <v>467.7</v>
      </c>
      <c r="AS9" s="150" t="s">
        <v>3</v>
      </c>
      <c r="AT9" s="90">
        <v>467.8</v>
      </c>
      <c r="AU9" s="90">
        <v>467.8</v>
      </c>
      <c r="AV9" s="90">
        <v>467.8</v>
      </c>
      <c r="AW9" s="90">
        <v>467.7</v>
      </c>
      <c r="AX9" s="90">
        <v>467.8</v>
      </c>
      <c r="AY9" s="90">
        <v>467.7</v>
      </c>
      <c r="AZ9" s="90">
        <v>467.8</v>
      </c>
      <c r="BA9" s="90">
        <v>467.9</v>
      </c>
      <c r="BB9" s="90">
        <v>467.8</v>
      </c>
      <c r="BC9" s="90">
        <v>467.9</v>
      </c>
      <c r="BD9" s="150" t="s">
        <v>3</v>
      </c>
      <c r="BE9" s="90">
        <v>467.9</v>
      </c>
      <c r="BF9" s="90">
        <v>468</v>
      </c>
      <c r="BG9" s="90">
        <v>467.8</v>
      </c>
      <c r="BH9" s="90">
        <v>467.8</v>
      </c>
      <c r="BI9" s="90">
        <v>467.8</v>
      </c>
      <c r="BJ9" s="90">
        <v>467.8</v>
      </c>
      <c r="BK9" s="90">
        <v>467.8</v>
      </c>
      <c r="BL9" s="90">
        <v>467.8</v>
      </c>
      <c r="BM9" s="90">
        <v>467.8</v>
      </c>
      <c r="BN9" s="90">
        <v>467.8</v>
      </c>
      <c r="BO9" s="150" t="s">
        <v>3</v>
      </c>
      <c r="BP9" s="90">
        <v>467.8</v>
      </c>
      <c r="BQ9" s="90">
        <v>468</v>
      </c>
      <c r="BR9" s="90">
        <v>467.9</v>
      </c>
      <c r="BS9" s="90">
        <v>467.9</v>
      </c>
      <c r="BT9" s="90">
        <v>467.8</v>
      </c>
      <c r="BU9" s="90">
        <v>467.9</v>
      </c>
      <c r="BV9" s="90">
        <v>467.8</v>
      </c>
      <c r="BW9" s="90">
        <v>468</v>
      </c>
      <c r="BX9" s="90">
        <v>467.9</v>
      </c>
      <c r="BY9" s="90">
        <v>468</v>
      </c>
      <c r="BZ9" s="150" t="s">
        <v>3</v>
      </c>
      <c r="CA9" s="90">
        <v>467.9</v>
      </c>
      <c r="CB9" s="90">
        <v>468.1</v>
      </c>
      <c r="CC9" s="90">
        <v>467.9</v>
      </c>
      <c r="CD9" s="90">
        <v>468</v>
      </c>
      <c r="CE9" s="90">
        <v>467.8</v>
      </c>
      <c r="CF9" s="90">
        <v>468</v>
      </c>
      <c r="CG9" s="90">
        <v>468</v>
      </c>
      <c r="CH9" s="90">
        <v>468.1</v>
      </c>
      <c r="CI9" s="90">
        <v>468.2</v>
      </c>
      <c r="CJ9" s="90">
        <v>468.1</v>
      </c>
      <c r="CK9" s="150" t="s">
        <v>3</v>
      </c>
      <c r="CL9" s="90">
        <v>468.1</v>
      </c>
      <c r="CM9" s="90">
        <v>468</v>
      </c>
      <c r="CN9" s="90">
        <v>468</v>
      </c>
      <c r="CO9" s="90">
        <v>467.9</v>
      </c>
      <c r="CP9" s="90">
        <v>467.9</v>
      </c>
      <c r="CQ9" s="90">
        <v>468.1</v>
      </c>
      <c r="CR9" s="90">
        <v>467.9</v>
      </c>
      <c r="CS9" s="90">
        <v>468</v>
      </c>
      <c r="CT9" s="90">
        <v>467.9</v>
      </c>
      <c r="CU9" s="90">
        <v>468</v>
      </c>
      <c r="CV9" s="150" t="s">
        <v>3</v>
      </c>
      <c r="CW9" s="90">
        <v>467.9</v>
      </c>
      <c r="CX9" s="90">
        <v>468.1</v>
      </c>
      <c r="CY9" s="90">
        <v>467.9</v>
      </c>
      <c r="CZ9" s="90">
        <v>467.9</v>
      </c>
      <c r="DA9" s="90">
        <v>468</v>
      </c>
      <c r="DB9" s="90">
        <v>467.8</v>
      </c>
      <c r="DC9" s="90">
        <v>467.9</v>
      </c>
      <c r="DD9" s="90">
        <v>467.9</v>
      </c>
      <c r="DE9" s="90">
        <v>468</v>
      </c>
      <c r="DF9" s="90">
        <v>468</v>
      </c>
      <c r="DG9" s="150" t="s">
        <v>3</v>
      </c>
      <c r="DH9" s="90">
        <v>467.9</v>
      </c>
      <c r="DI9" s="90">
        <v>468</v>
      </c>
      <c r="DJ9" s="90">
        <v>467.9</v>
      </c>
      <c r="DK9" s="90">
        <v>467.9</v>
      </c>
      <c r="DL9" s="90">
        <v>467.9</v>
      </c>
      <c r="DM9" s="90">
        <v>467.9</v>
      </c>
      <c r="DN9" s="90">
        <v>468</v>
      </c>
      <c r="DO9" s="90">
        <v>468.1</v>
      </c>
      <c r="DP9" s="90">
        <v>468.1</v>
      </c>
      <c r="DQ9" s="90">
        <v>468.3</v>
      </c>
      <c r="DR9" s="150" t="s">
        <v>3</v>
      </c>
      <c r="DS9" s="90">
        <v>468</v>
      </c>
      <c r="DT9" s="90">
        <v>468.1</v>
      </c>
      <c r="DU9" s="90">
        <v>468.1</v>
      </c>
      <c r="DV9" s="90">
        <v>468</v>
      </c>
      <c r="DW9" s="90">
        <v>468</v>
      </c>
      <c r="DX9" s="90">
        <v>468</v>
      </c>
      <c r="DY9" s="90">
        <v>467.9</v>
      </c>
      <c r="DZ9" s="90">
        <v>467.9</v>
      </c>
      <c r="EA9" s="90">
        <v>467.9</v>
      </c>
      <c r="EB9" s="60">
        <v>468</v>
      </c>
      <c r="EC9" s="150" t="s">
        <v>3</v>
      </c>
      <c r="ED9" s="60">
        <v>468</v>
      </c>
      <c r="EE9" s="60">
        <v>468</v>
      </c>
      <c r="EF9" s="60">
        <v>468</v>
      </c>
      <c r="EG9" s="104">
        <v>468</v>
      </c>
      <c r="EH9" s="104">
        <v>468</v>
      </c>
      <c r="EI9" s="60">
        <v>468.2</v>
      </c>
      <c r="EJ9" s="60">
        <v>467.9</v>
      </c>
      <c r="EK9" s="60">
        <v>467.9</v>
      </c>
      <c r="EL9" s="60">
        <v>467.9</v>
      </c>
      <c r="EM9" s="60">
        <v>467.9</v>
      </c>
      <c r="EN9" s="150" t="s">
        <v>3</v>
      </c>
      <c r="EO9" s="60">
        <v>468</v>
      </c>
      <c r="EP9" s="60">
        <v>468</v>
      </c>
      <c r="EQ9" s="60">
        <v>467.9</v>
      </c>
      <c r="ER9" s="60">
        <v>467.9</v>
      </c>
      <c r="ES9" s="60">
        <v>468.4</v>
      </c>
      <c r="ET9" s="60">
        <v>467.8</v>
      </c>
      <c r="EU9" s="60">
        <v>467.8</v>
      </c>
      <c r="EV9" s="60">
        <v>467.9</v>
      </c>
      <c r="EW9" s="60">
        <v>467.8</v>
      </c>
      <c r="EX9" s="60">
        <v>467.9</v>
      </c>
      <c r="EY9" s="150" t="s">
        <v>3</v>
      </c>
      <c r="EZ9" s="60">
        <v>467.8</v>
      </c>
      <c r="FA9" s="60">
        <v>467.8</v>
      </c>
      <c r="FB9" s="60">
        <v>467.8</v>
      </c>
      <c r="FC9" s="60">
        <v>467.9</v>
      </c>
      <c r="FD9" s="60">
        <v>467.8</v>
      </c>
      <c r="FE9" s="60">
        <v>467.8</v>
      </c>
      <c r="FF9" s="60">
        <v>467.8</v>
      </c>
      <c r="FG9" s="60">
        <v>467.9</v>
      </c>
      <c r="FH9" s="60">
        <v>467.8</v>
      </c>
      <c r="FI9" s="60">
        <v>467.8</v>
      </c>
      <c r="FJ9" s="150" t="s">
        <v>3</v>
      </c>
      <c r="FK9" s="60">
        <v>467.8</v>
      </c>
      <c r="FL9" s="60">
        <v>467.8</v>
      </c>
      <c r="FM9" s="60">
        <v>467.8</v>
      </c>
      <c r="FN9" s="60">
        <v>467.8</v>
      </c>
      <c r="FO9" s="60">
        <v>467.8</v>
      </c>
      <c r="FP9" s="60">
        <v>467.8</v>
      </c>
      <c r="FQ9" s="60">
        <v>467.8</v>
      </c>
      <c r="FR9" s="60">
        <v>467.8</v>
      </c>
      <c r="FS9" s="60">
        <v>467.8</v>
      </c>
      <c r="FT9" s="150" t="s">
        <v>3</v>
      </c>
      <c r="FU9" s="1">
        <f>MAX(B9:FT9)</f>
        <v>468.4</v>
      </c>
      <c r="FV9" s="86">
        <f>MIN(B9:FT9)</f>
        <v>467.7</v>
      </c>
      <c r="FW9" s="4"/>
      <c r="FX9" s="4"/>
      <c r="FY9" s="4"/>
    </row>
    <row r="10" spans="1:181" ht="11.25" customHeight="1" x14ac:dyDescent="0.2">
      <c r="A10" s="150" t="s">
        <v>4</v>
      </c>
      <c r="B10" s="90">
        <v>467.8</v>
      </c>
      <c r="C10" s="90">
        <v>467.7</v>
      </c>
      <c r="D10" s="90">
        <v>467.8</v>
      </c>
      <c r="E10" s="90">
        <v>467.8</v>
      </c>
      <c r="F10" s="90">
        <v>467.8</v>
      </c>
      <c r="G10" s="90">
        <v>467.8</v>
      </c>
      <c r="H10" s="90">
        <v>467.8</v>
      </c>
      <c r="I10" s="90">
        <v>467.8</v>
      </c>
      <c r="J10" s="90">
        <v>467.8</v>
      </c>
      <c r="K10" s="90">
        <v>467.8</v>
      </c>
      <c r="L10" s="150" t="s">
        <v>4</v>
      </c>
      <c r="M10" s="90">
        <v>467.8</v>
      </c>
      <c r="N10" s="90">
        <v>467.8</v>
      </c>
      <c r="O10" s="90">
        <v>467.7</v>
      </c>
      <c r="P10" s="90">
        <v>467.7</v>
      </c>
      <c r="Q10" s="90">
        <v>467.7</v>
      </c>
      <c r="R10" s="90">
        <v>467.7</v>
      </c>
      <c r="S10" s="90">
        <v>467.7</v>
      </c>
      <c r="T10" s="90">
        <v>467.7</v>
      </c>
      <c r="U10" s="90">
        <v>467.7</v>
      </c>
      <c r="V10" s="90">
        <v>467.7</v>
      </c>
      <c r="W10" s="150" t="s">
        <v>4</v>
      </c>
      <c r="X10" s="90">
        <v>467.6</v>
      </c>
      <c r="Y10" s="90">
        <v>467.7</v>
      </c>
      <c r="Z10" s="90">
        <v>467.7</v>
      </c>
      <c r="AA10" s="90">
        <v>467.7</v>
      </c>
      <c r="AB10" s="90">
        <v>467.5</v>
      </c>
      <c r="AC10" s="90">
        <v>467.6</v>
      </c>
      <c r="AD10" s="90">
        <v>467.6</v>
      </c>
      <c r="AE10" s="90">
        <v>467.6</v>
      </c>
      <c r="AF10" s="90">
        <v>467.6</v>
      </c>
      <c r="AG10" s="90">
        <v>467.6</v>
      </c>
      <c r="AH10" s="150" t="s">
        <v>4</v>
      </c>
      <c r="AI10" s="90">
        <v>467.6</v>
      </c>
      <c r="AJ10" s="90">
        <v>467.6</v>
      </c>
      <c r="AK10" s="90">
        <v>467.6</v>
      </c>
      <c r="AL10" s="90">
        <v>467.6</v>
      </c>
      <c r="AM10" s="90">
        <v>467.6</v>
      </c>
      <c r="AN10" s="90">
        <v>467.6</v>
      </c>
      <c r="AO10" s="90">
        <v>467.6</v>
      </c>
      <c r="AP10" s="90">
        <v>467.6</v>
      </c>
      <c r="AQ10" s="90">
        <v>467.6</v>
      </c>
      <c r="AR10" s="90">
        <v>467.6</v>
      </c>
      <c r="AS10" s="150" t="s">
        <v>4</v>
      </c>
      <c r="AT10" s="90">
        <v>467.6</v>
      </c>
      <c r="AU10" s="90">
        <v>467.6</v>
      </c>
      <c r="AV10" s="90">
        <v>467.6</v>
      </c>
      <c r="AW10" s="90">
        <v>467.5</v>
      </c>
      <c r="AX10" s="90">
        <v>467.6</v>
      </c>
      <c r="AY10" s="90">
        <v>467.6</v>
      </c>
      <c r="AZ10" s="90">
        <v>467.6</v>
      </c>
      <c r="BA10" s="90">
        <v>467.7</v>
      </c>
      <c r="BB10" s="90">
        <v>467.6</v>
      </c>
      <c r="BC10" s="90">
        <v>467.6</v>
      </c>
      <c r="BD10" s="150" t="s">
        <v>4</v>
      </c>
      <c r="BE10" s="90">
        <v>467.6</v>
      </c>
      <c r="BF10" s="90">
        <v>467.7</v>
      </c>
      <c r="BG10" s="90">
        <v>467.6</v>
      </c>
      <c r="BH10" s="90">
        <v>467.6</v>
      </c>
      <c r="BI10" s="90">
        <v>467.6</v>
      </c>
      <c r="BJ10" s="90">
        <v>467.6</v>
      </c>
      <c r="BK10" s="90">
        <v>467.6</v>
      </c>
      <c r="BL10" s="90">
        <v>467.6</v>
      </c>
      <c r="BM10" s="90">
        <v>467.6</v>
      </c>
      <c r="BN10" s="90">
        <v>467.6</v>
      </c>
      <c r="BO10" s="150" t="s">
        <v>4</v>
      </c>
      <c r="BP10" s="90">
        <v>467.6</v>
      </c>
      <c r="BQ10" s="90">
        <v>467.7</v>
      </c>
      <c r="BR10" s="90">
        <v>467.6</v>
      </c>
      <c r="BS10" s="90">
        <v>467.7</v>
      </c>
      <c r="BT10" s="90">
        <v>467.6</v>
      </c>
      <c r="BU10" s="90">
        <v>467.7</v>
      </c>
      <c r="BV10" s="90">
        <v>467.6</v>
      </c>
      <c r="BW10" s="90">
        <v>467.7</v>
      </c>
      <c r="BX10" s="90">
        <v>467.6</v>
      </c>
      <c r="BY10" s="90">
        <v>467.8</v>
      </c>
      <c r="BZ10" s="150" t="s">
        <v>4</v>
      </c>
      <c r="CA10" s="90">
        <v>467.7</v>
      </c>
      <c r="CB10" s="90">
        <v>467.8</v>
      </c>
      <c r="CC10" s="90">
        <v>467.7</v>
      </c>
      <c r="CD10" s="90">
        <v>467.8</v>
      </c>
      <c r="CE10" s="90">
        <v>467.7</v>
      </c>
      <c r="CF10" s="90">
        <v>467.8</v>
      </c>
      <c r="CG10" s="90">
        <v>467.7</v>
      </c>
      <c r="CH10" s="90">
        <v>467.8</v>
      </c>
      <c r="CI10" s="90">
        <v>467.8</v>
      </c>
      <c r="CJ10" s="90">
        <v>467.8</v>
      </c>
      <c r="CK10" s="150" t="s">
        <v>4</v>
      </c>
      <c r="CL10" s="90">
        <v>467.8</v>
      </c>
      <c r="CM10" s="90">
        <v>467.7</v>
      </c>
      <c r="CN10" s="90">
        <v>467.7</v>
      </c>
      <c r="CO10" s="90">
        <v>467.6</v>
      </c>
      <c r="CP10" s="90">
        <v>467.7</v>
      </c>
      <c r="CQ10" s="90">
        <v>467.8</v>
      </c>
      <c r="CR10" s="90">
        <v>467.7</v>
      </c>
      <c r="CS10" s="90">
        <v>467.7</v>
      </c>
      <c r="CT10" s="90">
        <v>467.7</v>
      </c>
      <c r="CU10" s="90">
        <v>467.7</v>
      </c>
      <c r="CV10" s="150" t="s">
        <v>4</v>
      </c>
      <c r="CW10" s="90">
        <v>467.7</v>
      </c>
      <c r="CX10" s="90">
        <v>467.8</v>
      </c>
      <c r="CY10" s="90">
        <v>467.7</v>
      </c>
      <c r="CZ10" s="90">
        <v>467.6</v>
      </c>
      <c r="DA10" s="90">
        <v>467.6</v>
      </c>
      <c r="DB10" s="90">
        <v>467.6</v>
      </c>
      <c r="DC10" s="90">
        <v>467.7</v>
      </c>
      <c r="DD10" s="90">
        <v>467.6</v>
      </c>
      <c r="DE10" s="90">
        <v>467.6</v>
      </c>
      <c r="DF10" s="90">
        <v>467.7</v>
      </c>
      <c r="DG10" s="150" t="s">
        <v>4</v>
      </c>
      <c r="DH10" s="90">
        <v>467.6</v>
      </c>
      <c r="DI10" s="90">
        <v>467.7</v>
      </c>
      <c r="DJ10" s="90">
        <v>467.7</v>
      </c>
      <c r="DK10" s="90">
        <v>467.7</v>
      </c>
      <c r="DL10" s="90">
        <v>467.7</v>
      </c>
      <c r="DM10" s="90">
        <v>467.7</v>
      </c>
      <c r="DN10" s="90">
        <v>467.8</v>
      </c>
      <c r="DO10" s="90">
        <v>467.9</v>
      </c>
      <c r="DP10" s="90">
        <v>467.9</v>
      </c>
      <c r="DQ10" s="90">
        <v>468</v>
      </c>
      <c r="DR10" s="150" t="s">
        <v>4</v>
      </c>
      <c r="DS10" s="90">
        <v>467.8</v>
      </c>
      <c r="DT10" s="90">
        <v>467.9</v>
      </c>
      <c r="DU10" s="90">
        <v>467.9</v>
      </c>
      <c r="DV10" s="90">
        <v>467.8</v>
      </c>
      <c r="DW10" s="90">
        <v>467.8</v>
      </c>
      <c r="DX10" s="90">
        <v>467.9</v>
      </c>
      <c r="DY10" s="90">
        <v>467.7</v>
      </c>
      <c r="DZ10" s="90">
        <v>467.7</v>
      </c>
      <c r="EA10" s="90">
        <v>467.7</v>
      </c>
      <c r="EB10" s="60">
        <v>467.8</v>
      </c>
      <c r="EC10" s="150" t="s">
        <v>4</v>
      </c>
      <c r="ED10" s="60">
        <v>467.8</v>
      </c>
      <c r="EE10" s="60">
        <v>467.8</v>
      </c>
      <c r="EF10" s="60">
        <v>467.8</v>
      </c>
      <c r="EG10" s="104">
        <v>467.8</v>
      </c>
      <c r="EH10" s="104">
        <v>467.8</v>
      </c>
      <c r="EI10" s="60">
        <v>467.9</v>
      </c>
      <c r="EJ10" s="60">
        <v>467.6</v>
      </c>
      <c r="EK10" s="60">
        <v>467.7</v>
      </c>
      <c r="EL10" s="60">
        <v>467.7</v>
      </c>
      <c r="EM10" s="60">
        <v>467.7</v>
      </c>
      <c r="EN10" s="150" t="s">
        <v>4</v>
      </c>
      <c r="EO10" s="60">
        <v>467.7</v>
      </c>
      <c r="EP10" s="60">
        <v>467.7</v>
      </c>
      <c r="EQ10" s="60">
        <v>467.7</v>
      </c>
      <c r="ER10" s="60">
        <v>467.6</v>
      </c>
      <c r="ES10" s="60">
        <v>467.6</v>
      </c>
      <c r="ET10" s="60">
        <v>467.6</v>
      </c>
      <c r="EU10" s="60">
        <v>467.6</v>
      </c>
      <c r="EV10" s="60">
        <v>467.6</v>
      </c>
      <c r="EW10" s="60">
        <v>467.6</v>
      </c>
      <c r="EX10" s="60">
        <v>467.7</v>
      </c>
      <c r="EY10" s="150" t="s">
        <v>4</v>
      </c>
      <c r="EZ10" s="60">
        <v>467.6</v>
      </c>
      <c r="FA10" s="60">
        <v>467.6</v>
      </c>
      <c r="FB10" s="60">
        <v>467.6</v>
      </c>
      <c r="FC10" s="60">
        <v>467.6</v>
      </c>
      <c r="FD10" s="60">
        <v>467.6</v>
      </c>
      <c r="FE10" s="60">
        <v>467.6</v>
      </c>
      <c r="FF10" s="60">
        <v>467.6</v>
      </c>
      <c r="FG10" s="60">
        <v>467.6</v>
      </c>
      <c r="FH10" s="60">
        <v>467.6</v>
      </c>
      <c r="FI10" s="60">
        <v>467.6</v>
      </c>
      <c r="FJ10" s="150" t="s">
        <v>4</v>
      </c>
      <c r="FK10" s="60">
        <v>467.6</v>
      </c>
      <c r="FL10" s="60">
        <v>467.6</v>
      </c>
      <c r="FM10" s="60">
        <v>467.6</v>
      </c>
      <c r="FN10" s="60">
        <v>467.6</v>
      </c>
      <c r="FO10" s="60">
        <v>467.6</v>
      </c>
      <c r="FP10" s="60">
        <v>467.6</v>
      </c>
      <c r="FQ10" s="60">
        <v>467.6</v>
      </c>
      <c r="FR10" s="60">
        <v>467.6</v>
      </c>
      <c r="FS10" s="60">
        <v>467.6</v>
      </c>
      <c r="FT10" s="150" t="s">
        <v>4</v>
      </c>
      <c r="FU10" s="1">
        <f>MAX(B10:FT10)</f>
        <v>468</v>
      </c>
      <c r="FV10" s="86">
        <f>MIN(B10:FT10)</f>
        <v>467.5</v>
      </c>
      <c r="FW10" s="4"/>
      <c r="FX10" s="4"/>
      <c r="FY10" s="4"/>
    </row>
    <row r="11" spans="1:181" ht="11.25" customHeight="1" x14ac:dyDescent="0.2">
      <c r="A11" s="152" t="s">
        <v>34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152" t="s">
        <v>34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152" t="s">
        <v>34</v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152" t="s">
        <v>34</v>
      </c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152" t="s">
        <v>34</v>
      </c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152" t="s">
        <v>34</v>
      </c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152" t="s">
        <v>34</v>
      </c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152" t="s">
        <v>34</v>
      </c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152" t="s">
        <v>34</v>
      </c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152" t="s">
        <v>34</v>
      </c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152" t="s">
        <v>34</v>
      </c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152" t="s">
        <v>34</v>
      </c>
      <c r="DS11" s="88"/>
      <c r="DT11" s="88"/>
      <c r="DU11" s="88"/>
      <c r="DV11" s="88"/>
      <c r="DW11" s="88"/>
      <c r="DX11" s="88"/>
      <c r="DY11" s="88"/>
      <c r="DZ11" s="88"/>
      <c r="EA11" s="88"/>
      <c r="EB11" s="85"/>
      <c r="EC11" s="152" t="s">
        <v>34</v>
      </c>
      <c r="ED11" s="85"/>
      <c r="EE11" s="85"/>
      <c r="EF11" s="85"/>
      <c r="EG11" s="103"/>
      <c r="EH11" s="103"/>
      <c r="EI11" s="85"/>
      <c r="EJ11" s="85"/>
      <c r="EK11" s="85"/>
      <c r="EL11" s="85"/>
      <c r="EM11" s="85"/>
      <c r="EN11" s="152" t="s">
        <v>34</v>
      </c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152" t="s">
        <v>34</v>
      </c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152" t="s">
        <v>34</v>
      </c>
      <c r="FK11" s="85"/>
      <c r="FL11" s="85"/>
      <c r="FM11" s="85"/>
      <c r="FN11" s="85"/>
      <c r="FO11" s="85"/>
      <c r="FP11" s="85"/>
      <c r="FQ11" s="85"/>
      <c r="FR11" s="85"/>
      <c r="FS11" s="85"/>
      <c r="FT11" s="152" t="s">
        <v>34</v>
      </c>
      <c r="FU11" s="1"/>
      <c r="FV11" s="4"/>
      <c r="FW11" s="4"/>
      <c r="FX11" s="4"/>
      <c r="FY11" s="4"/>
    </row>
    <row r="12" spans="1:181" ht="11.25" customHeight="1" x14ac:dyDescent="0.2">
      <c r="A12" s="150" t="s">
        <v>1</v>
      </c>
      <c r="B12" s="90">
        <v>538.9</v>
      </c>
      <c r="C12" s="90">
        <v>538.70000000000005</v>
      </c>
      <c r="D12" s="90">
        <v>539</v>
      </c>
      <c r="E12" s="90">
        <v>538.70000000000005</v>
      </c>
      <c r="F12" s="90">
        <v>538.9</v>
      </c>
      <c r="G12" s="90">
        <v>538.70000000000005</v>
      </c>
      <c r="H12" s="90">
        <v>539</v>
      </c>
      <c r="I12" s="90">
        <v>538.5</v>
      </c>
      <c r="J12" s="90">
        <v>538.9</v>
      </c>
      <c r="K12" s="90">
        <v>538.70000000000005</v>
      </c>
      <c r="L12" s="150" t="s">
        <v>1</v>
      </c>
      <c r="M12" s="90">
        <v>538.29999999999995</v>
      </c>
      <c r="N12" s="90">
        <v>539.6</v>
      </c>
      <c r="O12" s="90">
        <v>539.1</v>
      </c>
      <c r="P12" s="90">
        <v>539</v>
      </c>
      <c r="Q12" s="90">
        <v>539.5</v>
      </c>
      <c r="R12" s="90">
        <v>539.1</v>
      </c>
      <c r="S12" s="90">
        <v>538.6</v>
      </c>
      <c r="T12" s="90">
        <v>538.29999999999995</v>
      </c>
      <c r="U12" s="90">
        <v>539.20000000000005</v>
      </c>
      <c r="V12" s="90">
        <v>537.79999999999995</v>
      </c>
      <c r="W12" s="150" t="s">
        <v>1</v>
      </c>
      <c r="X12" s="90">
        <v>538.1</v>
      </c>
      <c r="Y12" s="90">
        <v>537.9</v>
      </c>
      <c r="Z12" s="90">
        <v>538</v>
      </c>
      <c r="AA12" s="90">
        <v>537.9</v>
      </c>
      <c r="AB12" s="90">
        <v>537.4</v>
      </c>
      <c r="AC12" s="90">
        <v>537.6</v>
      </c>
      <c r="AD12" s="90">
        <v>537.79999999999995</v>
      </c>
      <c r="AE12" s="90">
        <v>538</v>
      </c>
      <c r="AF12" s="90">
        <v>537.4</v>
      </c>
      <c r="AG12" s="90">
        <v>537.6</v>
      </c>
      <c r="AH12" s="150" t="s">
        <v>1</v>
      </c>
      <c r="AI12" s="90">
        <v>537.70000000000005</v>
      </c>
      <c r="AJ12" s="90">
        <v>537.5</v>
      </c>
      <c r="AK12" s="90">
        <v>537.5</v>
      </c>
      <c r="AL12" s="90">
        <v>537.5</v>
      </c>
      <c r="AM12" s="90">
        <v>537.4</v>
      </c>
      <c r="AN12" s="90">
        <v>537.5</v>
      </c>
      <c r="AO12" s="90">
        <v>537.4</v>
      </c>
      <c r="AP12" s="90">
        <v>537.5</v>
      </c>
      <c r="AQ12" s="90">
        <v>537.5</v>
      </c>
      <c r="AR12" s="90">
        <v>537.29999999999995</v>
      </c>
      <c r="AS12" s="150" t="s">
        <v>1</v>
      </c>
      <c r="AT12" s="90">
        <v>537.70000000000005</v>
      </c>
      <c r="AU12" s="90">
        <v>537.5</v>
      </c>
      <c r="AV12" s="90">
        <v>537.4</v>
      </c>
      <c r="AW12" s="90">
        <v>537.20000000000005</v>
      </c>
      <c r="AX12" s="90">
        <v>537.6</v>
      </c>
      <c r="AY12" s="90">
        <v>537.20000000000005</v>
      </c>
      <c r="AZ12" s="90">
        <v>537.4</v>
      </c>
      <c r="BA12" s="90">
        <v>538.1</v>
      </c>
      <c r="BB12" s="90">
        <v>537.70000000000005</v>
      </c>
      <c r="BC12" s="90">
        <v>537.79999999999995</v>
      </c>
      <c r="BD12" s="150" t="s">
        <v>1</v>
      </c>
      <c r="BE12" s="90">
        <v>537.9</v>
      </c>
      <c r="BF12" s="90">
        <v>538</v>
      </c>
      <c r="BG12" s="90">
        <v>537.6</v>
      </c>
      <c r="BH12" s="90">
        <v>537.5</v>
      </c>
      <c r="BI12" s="90">
        <v>537.5</v>
      </c>
      <c r="BJ12" s="90">
        <v>537.4</v>
      </c>
      <c r="BK12" s="90">
        <v>538.4</v>
      </c>
      <c r="BL12" s="90">
        <v>537.29999999999995</v>
      </c>
      <c r="BM12" s="90">
        <v>537.6</v>
      </c>
      <c r="BN12" s="90">
        <v>537.70000000000005</v>
      </c>
      <c r="BO12" s="150" t="s">
        <v>1</v>
      </c>
      <c r="BP12" s="90">
        <v>538</v>
      </c>
      <c r="BQ12" s="90">
        <v>538</v>
      </c>
      <c r="BR12" s="90">
        <v>538</v>
      </c>
      <c r="BS12" s="90">
        <v>537.70000000000005</v>
      </c>
      <c r="BT12" s="90">
        <v>537.70000000000005</v>
      </c>
      <c r="BU12" s="90">
        <v>537.9</v>
      </c>
      <c r="BV12" s="90">
        <v>538.1</v>
      </c>
      <c r="BW12" s="90">
        <v>538.20000000000005</v>
      </c>
      <c r="BX12" s="90">
        <v>537.79999999999995</v>
      </c>
      <c r="BY12" s="90">
        <v>538.20000000000005</v>
      </c>
      <c r="BZ12" s="150" t="s">
        <v>1</v>
      </c>
      <c r="CA12" s="90">
        <v>538.20000000000005</v>
      </c>
      <c r="CB12" s="90">
        <v>538.6</v>
      </c>
      <c r="CC12" s="90">
        <v>538.5</v>
      </c>
      <c r="CD12" s="90">
        <v>538.29999999999995</v>
      </c>
      <c r="CE12" s="90">
        <v>538</v>
      </c>
      <c r="CF12" s="90">
        <v>538.5</v>
      </c>
      <c r="CG12" s="90">
        <v>538</v>
      </c>
      <c r="CH12" s="90">
        <v>538.4</v>
      </c>
      <c r="CI12" s="90">
        <v>538.20000000000005</v>
      </c>
      <c r="CJ12" s="90">
        <v>538.6</v>
      </c>
      <c r="CK12" s="150" t="s">
        <v>1</v>
      </c>
      <c r="CL12" s="90">
        <v>538.70000000000005</v>
      </c>
      <c r="CM12" s="90">
        <v>537.9</v>
      </c>
      <c r="CN12" s="90">
        <v>538.20000000000005</v>
      </c>
      <c r="CO12" s="90">
        <v>537.6</v>
      </c>
      <c r="CP12" s="90">
        <v>538.20000000000005</v>
      </c>
      <c r="CQ12" s="90">
        <v>538.70000000000005</v>
      </c>
      <c r="CR12" s="90">
        <v>537.79999999999995</v>
      </c>
      <c r="CS12" s="90">
        <v>538.29999999999995</v>
      </c>
      <c r="CT12" s="90">
        <v>538.1</v>
      </c>
      <c r="CU12" s="90">
        <v>538.1</v>
      </c>
      <c r="CV12" s="150" t="s">
        <v>1</v>
      </c>
      <c r="CW12" s="90">
        <v>537.9</v>
      </c>
      <c r="CX12" s="90">
        <v>538.5</v>
      </c>
      <c r="CY12" s="90">
        <v>537.9</v>
      </c>
      <c r="CZ12" s="90">
        <v>537.79999999999995</v>
      </c>
      <c r="DA12" s="90">
        <v>537.79999999999995</v>
      </c>
      <c r="DB12" s="90">
        <v>537.70000000000005</v>
      </c>
      <c r="DC12" s="90">
        <v>538.29999999999995</v>
      </c>
      <c r="DD12" s="90">
        <v>537.79999999999995</v>
      </c>
      <c r="DE12" s="90">
        <v>538</v>
      </c>
      <c r="DF12" s="90">
        <v>538.20000000000005</v>
      </c>
      <c r="DG12" s="150" t="s">
        <v>1</v>
      </c>
      <c r="DH12" s="90">
        <v>537.70000000000005</v>
      </c>
      <c r="DI12" s="90">
        <v>538</v>
      </c>
      <c r="DJ12" s="90">
        <v>538.29999999999995</v>
      </c>
      <c r="DK12" s="90">
        <v>537.9</v>
      </c>
      <c r="DL12" s="90">
        <v>537.9</v>
      </c>
      <c r="DM12" s="90">
        <v>537.79999999999995</v>
      </c>
      <c r="DN12" s="90">
        <v>538.70000000000005</v>
      </c>
      <c r="DO12" s="90">
        <v>539.20000000000005</v>
      </c>
      <c r="DP12" s="90">
        <v>538.9</v>
      </c>
      <c r="DQ12" s="90">
        <v>539.5</v>
      </c>
      <c r="DR12" s="150" t="s">
        <v>1</v>
      </c>
      <c r="DS12" s="90">
        <v>539</v>
      </c>
      <c r="DT12" s="90">
        <v>539.4</v>
      </c>
      <c r="DU12" s="90">
        <v>539.4</v>
      </c>
      <c r="DV12" s="90">
        <v>538.4</v>
      </c>
      <c r="DW12" s="90">
        <v>538.79999999999995</v>
      </c>
      <c r="DX12" s="90">
        <v>539</v>
      </c>
      <c r="DY12" s="90">
        <v>538.4</v>
      </c>
      <c r="DZ12" s="90">
        <v>538.4</v>
      </c>
      <c r="EA12" s="90">
        <v>538.6</v>
      </c>
      <c r="EB12" s="60">
        <v>538.6</v>
      </c>
      <c r="EC12" s="150" t="s">
        <v>1</v>
      </c>
      <c r="ED12" s="60">
        <v>538.6</v>
      </c>
      <c r="EE12" s="60">
        <v>538.6</v>
      </c>
      <c r="EF12" s="60">
        <v>538.79999999999995</v>
      </c>
      <c r="EG12" s="104">
        <v>538.79999999999995</v>
      </c>
      <c r="EH12" s="104">
        <v>538.5</v>
      </c>
      <c r="EI12" s="60">
        <v>539</v>
      </c>
      <c r="EJ12" s="60">
        <v>538.5</v>
      </c>
      <c r="EK12" s="60">
        <v>538.70000000000005</v>
      </c>
      <c r="EL12" s="60">
        <v>539.1</v>
      </c>
      <c r="EM12" s="60">
        <v>539.6</v>
      </c>
      <c r="EN12" s="150" t="s">
        <v>1</v>
      </c>
      <c r="EO12" s="60">
        <v>538.6</v>
      </c>
      <c r="EP12" s="60">
        <v>538.5</v>
      </c>
      <c r="EQ12" s="60">
        <v>538.20000000000005</v>
      </c>
      <c r="ER12" s="60">
        <v>538.6</v>
      </c>
      <c r="ES12" s="60">
        <v>539.1</v>
      </c>
      <c r="ET12" s="60">
        <v>539</v>
      </c>
      <c r="EU12" s="60">
        <v>539.20000000000005</v>
      </c>
      <c r="EV12" s="60">
        <v>539.1</v>
      </c>
      <c r="EW12" s="60">
        <v>538.79999999999995</v>
      </c>
      <c r="EX12" s="60">
        <v>539.20000000000005</v>
      </c>
      <c r="EY12" s="150" t="s">
        <v>1</v>
      </c>
      <c r="EZ12" s="60">
        <v>538.6</v>
      </c>
      <c r="FA12" s="60">
        <v>538.6</v>
      </c>
      <c r="FB12" s="60">
        <v>538.6</v>
      </c>
      <c r="FC12" s="60">
        <v>538.20000000000005</v>
      </c>
      <c r="FD12" s="60">
        <v>538.6</v>
      </c>
      <c r="FE12" s="60">
        <v>538.79999999999995</v>
      </c>
      <c r="FF12" s="60">
        <v>538.79999999999995</v>
      </c>
      <c r="FG12" s="60">
        <v>539</v>
      </c>
      <c r="FH12" s="60">
        <v>539.20000000000005</v>
      </c>
      <c r="FI12" s="60">
        <v>539</v>
      </c>
      <c r="FJ12" s="150" t="s">
        <v>1</v>
      </c>
      <c r="FK12" s="60">
        <v>439</v>
      </c>
      <c r="FL12" s="60">
        <v>539</v>
      </c>
      <c r="FM12" s="60">
        <v>538.70000000000005</v>
      </c>
      <c r="FN12" s="60">
        <v>539.1</v>
      </c>
      <c r="FO12" s="60">
        <v>538.5</v>
      </c>
      <c r="FP12" s="60">
        <v>539</v>
      </c>
      <c r="FQ12" s="60">
        <v>539</v>
      </c>
      <c r="FR12" s="60">
        <v>539</v>
      </c>
      <c r="FS12" s="60">
        <v>539</v>
      </c>
      <c r="FT12" s="150" t="s">
        <v>1</v>
      </c>
      <c r="FU12" s="1">
        <f>MAX(B12:FT12)</f>
        <v>539.6</v>
      </c>
      <c r="FV12" s="86">
        <f>MIN(B12:FT12)</f>
        <v>439</v>
      </c>
      <c r="FW12" s="4"/>
      <c r="FX12" s="4"/>
      <c r="FY12" s="4"/>
    </row>
    <row r="13" spans="1:181" ht="11.25" customHeight="1" x14ac:dyDescent="0.2">
      <c r="A13" s="151" t="s">
        <v>43</v>
      </c>
      <c r="B13" s="90">
        <v>538.79999999999995</v>
      </c>
      <c r="C13" s="90">
        <v>538.70000000000005</v>
      </c>
      <c r="D13" s="90">
        <v>538.9</v>
      </c>
      <c r="E13" s="90">
        <v>538.70000000000005</v>
      </c>
      <c r="F13" s="90">
        <v>538.79999999999995</v>
      </c>
      <c r="G13" s="90">
        <v>538.6</v>
      </c>
      <c r="H13" s="90">
        <v>539</v>
      </c>
      <c r="I13" s="90">
        <v>538.5</v>
      </c>
      <c r="J13" s="90">
        <v>538.9</v>
      </c>
      <c r="K13" s="90">
        <v>538.70000000000005</v>
      </c>
      <c r="L13" s="151" t="s">
        <v>43</v>
      </c>
      <c r="M13" s="90">
        <v>538.20000000000005</v>
      </c>
      <c r="N13" s="90">
        <v>539.5</v>
      </c>
      <c r="O13" s="90">
        <v>539.1</v>
      </c>
      <c r="P13" s="90">
        <v>538.9</v>
      </c>
      <c r="Q13" s="90">
        <v>539.5</v>
      </c>
      <c r="R13" s="90">
        <v>539</v>
      </c>
      <c r="S13" s="90">
        <v>538.5</v>
      </c>
      <c r="T13" s="90">
        <v>538.20000000000005</v>
      </c>
      <c r="U13" s="90">
        <v>539.1</v>
      </c>
      <c r="V13" s="90">
        <v>537.79999999999995</v>
      </c>
      <c r="W13" s="151" t="s">
        <v>43</v>
      </c>
      <c r="X13" s="90">
        <v>538</v>
      </c>
      <c r="Y13" s="90">
        <v>537.9</v>
      </c>
      <c r="Z13" s="90">
        <v>537.9</v>
      </c>
      <c r="AA13" s="90">
        <v>537.79999999999995</v>
      </c>
      <c r="AB13" s="90">
        <v>537.4</v>
      </c>
      <c r="AC13" s="90">
        <v>537.6</v>
      </c>
      <c r="AD13" s="90">
        <v>537.70000000000005</v>
      </c>
      <c r="AE13" s="90">
        <v>537.9</v>
      </c>
      <c r="AF13" s="90">
        <v>537.4</v>
      </c>
      <c r="AG13" s="90">
        <v>537.6</v>
      </c>
      <c r="AH13" s="151" t="s">
        <v>43</v>
      </c>
      <c r="AI13" s="90">
        <v>537.70000000000005</v>
      </c>
      <c r="AJ13" s="90">
        <v>537.4</v>
      </c>
      <c r="AK13" s="90">
        <v>537.5</v>
      </c>
      <c r="AL13" s="90">
        <v>537.5</v>
      </c>
      <c r="AM13" s="90">
        <v>537.4</v>
      </c>
      <c r="AN13" s="90">
        <v>537.5</v>
      </c>
      <c r="AO13" s="90">
        <v>537.4</v>
      </c>
      <c r="AP13" s="90">
        <v>537.5</v>
      </c>
      <c r="AQ13" s="90">
        <v>537.5</v>
      </c>
      <c r="AR13" s="90">
        <v>537.29999999999995</v>
      </c>
      <c r="AS13" s="151" t="s">
        <v>43</v>
      </c>
      <c r="AT13" s="90">
        <v>537.6</v>
      </c>
      <c r="AU13" s="90">
        <v>537.5</v>
      </c>
      <c r="AV13" s="90">
        <v>537.29999999999995</v>
      </c>
      <c r="AW13" s="90">
        <v>537.1</v>
      </c>
      <c r="AX13" s="90">
        <v>537.6</v>
      </c>
      <c r="AY13" s="90">
        <v>537.20000000000005</v>
      </c>
      <c r="AZ13" s="90">
        <v>537.4</v>
      </c>
      <c r="BA13" s="90">
        <v>538.1</v>
      </c>
      <c r="BB13" s="90">
        <v>537.6</v>
      </c>
      <c r="BC13" s="90">
        <v>537.79999999999995</v>
      </c>
      <c r="BD13" s="151" t="s">
        <v>43</v>
      </c>
      <c r="BE13" s="90">
        <v>537.9</v>
      </c>
      <c r="BF13" s="90">
        <v>538</v>
      </c>
      <c r="BG13" s="90">
        <v>537.6</v>
      </c>
      <c r="BH13" s="90">
        <v>537.5</v>
      </c>
      <c r="BI13" s="90">
        <v>537.5</v>
      </c>
      <c r="BJ13" s="90">
        <v>537.4</v>
      </c>
      <c r="BK13" s="90">
        <v>538.29999999999995</v>
      </c>
      <c r="BL13" s="90">
        <v>537.20000000000005</v>
      </c>
      <c r="BM13" s="90">
        <v>537.6</v>
      </c>
      <c r="BN13" s="90">
        <v>537.70000000000005</v>
      </c>
      <c r="BO13" s="151" t="s">
        <v>43</v>
      </c>
      <c r="BP13" s="90">
        <v>538</v>
      </c>
      <c r="BQ13" s="90">
        <v>538</v>
      </c>
      <c r="BR13" s="90">
        <v>538</v>
      </c>
      <c r="BS13" s="90">
        <v>537.6</v>
      </c>
      <c r="BT13" s="90">
        <v>537.6</v>
      </c>
      <c r="BU13" s="90">
        <v>537.9</v>
      </c>
      <c r="BV13" s="90">
        <v>538.1</v>
      </c>
      <c r="BW13" s="90">
        <v>538.20000000000005</v>
      </c>
      <c r="BX13" s="90">
        <v>537.79999999999995</v>
      </c>
      <c r="BY13" s="90">
        <v>538.20000000000005</v>
      </c>
      <c r="BZ13" s="151" t="s">
        <v>43</v>
      </c>
      <c r="CA13" s="90">
        <v>538.20000000000005</v>
      </c>
      <c r="CB13" s="90">
        <v>538.5</v>
      </c>
      <c r="CC13" s="90">
        <v>538.5</v>
      </c>
      <c r="CD13" s="90">
        <v>538.29999999999995</v>
      </c>
      <c r="CE13" s="90">
        <v>538</v>
      </c>
      <c r="CF13" s="90">
        <v>538.5</v>
      </c>
      <c r="CG13" s="90">
        <v>538</v>
      </c>
      <c r="CH13" s="90">
        <v>538.29999999999995</v>
      </c>
      <c r="CI13" s="90">
        <v>538.20000000000005</v>
      </c>
      <c r="CJ13" s="90">
        <v>538.5</v>
      </c>
      <c r="CK13" s="151" t="s">
        <v>43</v>
      </c>
      <c r="CL13" s="90">
        <v>538.6</v>
      </c>
      <c r="CM13" s="90">
        <v>537.9</v>
      </c>
      <c r="CN13" s="90">
        <v>538.1</v>
      </c>
      <c r="CO13" s="90">
        <v>537.5</v>
      </c>
      <c r="CP13" s="90">
        <v>538.20000000000005</v>
      </c>
      <c r="CQ13" s="90">
        <v>538.6</v>
      </c>
      <c r="CR13" s="90">
        <v>537.70000000000005</v>
      </c>
      <c r="CS13" s="90">
        <v>538.20000000000005</v>
      </c>
      <c r="CT13" s="90">
        <v>538.1</v>
      </c>
      <c r="CU13" s="90">
        <v>538</v>
      </c>
      <c r="CV13" s="151" t="s">
        <v>43</v>
      </c>
      <c r="CW13" s="90">
        <v>537.9</v>
      </c>
      <c r="CX13" s="90">
        <v>538.29999999999995</v>
      </c>
      <c r="CY13" s="90">
        <v>537.79999999999995</v>
      </c>
      <c r="CZ13" s="90">
        <v>537.79999999999995</v>
      </c>
      <c r="DA13" s="90">
        <v>537.79999999999995</v>
      </c>
      <c r="DB13" s="90">
        <v>537.6</v>
      </c>
      <c r="DC13" s="90">
        <v>538.20000000000005</v>
      </c>
      <c r="DD13" s="90">
        <v>537.79999999999995</v>
      </c>
      <c r="DE13" s="90">
        <v>538</v>
      </c>
      <c r="DF13" s="90">
        <v>538.1</v>
      </c>
      <c r="DG13" s="151" t="s">
        <v>43</v>
      </c>
      <c r="DH13" s="90">
        <v>537.70000000000005</v>
      </c>
      <c r="DI13" s="90">
        <v>537.9</v>
      </c>
      <c r="DJ13" s="90">
        <v>538.29999999999995</v>
      </c>
      <c r="DK13" s="90">
        <v>537.79999999999995</v>
      </c>
      <c r="DL13" s="90">
        <v>537.9</v>
      </c>
      <c r="DM13" s="90">
        <v>537.79999999999995</v>
      </c>
      <c r="DN13" s="90">
        <v>538.70000000000005</v>
      </c>
      <c r="DO13" s="90">
        <v>539.1</v>
      </c>
      <c r="DP13" s="90">
        <v>538.9</v>
      </c>
      <c r="DQ13" s="90">
        <v>539.5</v>
      </c>
      <c r="DR13" s="151" t="s">
        <v>43</v>
      </c>
      <c r="DS13" s="90">
        <v>539</v>
      </c>
      <c r="DT13" s="90">
        <v>539.29999999999995</v>
      </c>
      <c r="DU13" s="90">
        <v>539.29999999999995</v>
      </c>
      <c r="DV13" s="90">
        <v>538.4</v>
      </c>
      <c r="DW13" s="90">
        <v>538.79999999999995</v>
      </c>
      <c r="DX13" s="90">
        <v>539</v>
      </c>
      <c r="DY13" s="90">
        <v>538.4</v>
      </c>
      <c r="DZ13" s="90">
        <v>538.4</v>
      </c>
      <c r="EA13" s="90">
        <v>538.6</v>
      </c>
      <c r="EB13" s="60">
        <v>538.6</v>
      </c>
      <c r="EC13" s="151" t="s">
        <v>43</v>
      </c>
      <c r="ED13" s="60">
        <v>538.6</v>
      </c>
      <c r="EE13" s="60">
        <v>538.6</v>
      </c>
      <c r="EF13" s="60">
        <v>538.79999999999995</v>
      </c>
      <c r="EG13" s="104">
        <v>538.70000000000005</v>
      </c>
      <c r="EH13" s="104">
        <v>538.5</v>
      </c>
      <c r="EI13" s="60">
        <v>539</v>
      </c>
      <c r="EJ13" s="60">
        <v>538.4</v>
      </c>
      <c r="EK13" s="60">
        <v>538.70000000000005</v>
      </c>
      <c r="EL13" s="60">
        <v>539.1</v>
      </c>
      <c r="EM13" s="60">
        <v>539.6</v>
      </c>
      <c r="EN13" s="151" t="s">
        <v>43</v>
      </c>
      <c r="EO13" s="60">
        <v>538.6</v>
      </c>
      <c r="EP13" s="60">
        <v>538.5</v>
      </c>
      <c r="EQ13" s="60">
        <v>538.20000000000005</v>
      </c>
      <c r="ER13" s="60">
        <v>538.6</v>
      </c>
      <c r="ES13" s="60">
        <v>539.1</v>
      </c>
      <c r="ET13" s="60">
        <v>538.9</v>
      </c>
      <c r="EU13" s="60">
        <v>539.1</v>
      </c>
      <c r="EV13" s="60">
        <v>539.1</v>
      </c>
      <c r="EW13" s="60">
        <v>538.79999999999995</v>
      </c>
      <c r="EX13" s="60">
        <v>539.20000000000005</v>
      </c>
      <c r="EY13" s="151" t="s">
        <v>43</v>
      </c>
      <c r="EZ13" s="60">
        <v>538.6</v>
      </c>
      <c r="FA13" s="60">
        <v>538.6</v>
      </c>
      <c r="FB13" s="60">
        <v>538.4</v>
      </c>
      <c r="FC13" s="60">
        <v>538.20000000000005</v>
      </c>
      <c r="FD13" s="60">
        <v>538.6</v>
      </c>
      <c r="FE13" s="60">
        <v>538.79999999999995</v>
      </c>
      <c r="FF13" s="60">
        <v>538.79999999999995</v>
      </c>
      <c r="FG13" s="60">
        <v>538.9</v>
      </c>
      <c r="FH13" s="60">
        <v>539.20000000000005</v>
      </c>
      <c r="FI13" s="60">
        <v>539</v>
      </c>
      <c r="FJ13" s="151" t="s">
        <v>43</v>
      </c>
      <c r="FK13" s="60">
        <v>439</v>
      </c>
      <c r="FL13" s="60">
        <v>539</v>
      </c>
      <c r="FM13" s="60">
        <v>538.70000000000005</v>
      </c>
      <c r="FN13" s="60">
        <v>539</v>
      </c>
      <c r="FO13" s="60">
        <v>538.5</v>
      </c>
      <c r="FP13" s="60">
        <v>539</v>
      </c>
      <c r="FQ13" s="60">
        <v>539</v>
      </c>
      <c r="FR13" s="60">
        <v>539</v>
      </c>
      <c r="FS13" s="60">
        <v>539</v>
      </c>
      <c r="FT13" s="151" t="s">
        <v>43</v>
      </c>
      <c r="FU13" s="1">
        <f>MAX(B13:FT13)</f>
        <v>539.6</v>
      </c>
      <c r="FV13" s="86">
        <f>MIN(B13:FT13)</f>
        <v>439</v>
      </c>
      <c r="FW13" s="4"/>
      <c r="FX13" s="4"/>
      <c r="FY13" s="4"/>
    </row>
    <row r="14" spans="1:181" ht="11.25" customHeight="1" x14ac:dyDescent="0.2">
      <c r="A14" s="150" t="s">
        <v>2</v>
      </c>
      <c r="B14" s="90">
        <v>534.1</v>
      </c>
      <c r="C14" s="90">
        <v>534.1</v>
      </c>
      <c r="D14" s="90">
        <v>534.1</v>
      </c>
      <c r="E14" s="90">
        <v>534.1</v>
      </c>
      <c r="F14" s="90">
        <v>534.1</v>
      </c>
      <c r="G14" s="90">
        <v>534.1</v>
      </c>
      <c r="H14" s="90">
        <v>534.1</v>
      </c>
      <c r="I14" s="90">
        <v>534.1</v>
      </c>
      <c r="J14" s="90">
        <v>534.1</v>
      </c>
      <c r="K14" s="90">
        <v>534.1</v>
      </c>
      <c r="L14" s="150" t="s">
        <v>2</v>
      </c>
      <c r="M14" s="90">
        <v>534.1</v>
      </c>
      <c r="N14" s="90">
        <v>534.1</v>
      </c>
      <c r="O14" s="90">
        <v>534</v>
      </c>
      <c r="P14" s="90">
        <v>534.1</v>
      </c>
      <c r="Q14" s="90">
        <v>534.1</v>
      </c>
      <c r="R14" s="90">
        <v>534.1</v>
      </c>
      <c r="S14" s="90">
        <v>534.1</v>
      </c>
      <c r="T14" s="90">
        <v>534.1</v>
      </c>
      <c r="U14" s="90">
        <v>534.1</v>
      </c>
      <c r="V14" s="90">
        <v>534.1</v>
      </c>
      <c r="W14" s="150" t="s">
        <v>2</v>
      </c>
      <c r="X14" s="90">
        <v>534.1</v>
      </c>
      <c r="Y14" s="90">
        <v>534</v>
      </c>
      <c r="Z14" s="90">
        <v>534</v>
      </c>
      <c r="AA14" s="90">
        <v>534.20000000000005</v>
      </c>
      <c r="AB14" s="90">
        <v>534.1</v>
      </c>
      <c r="AC14" s="90">
        <v>534</v>
      </c>
      <c r="AD14" s="90">
        <v>534.1</v>
      </c>
      <c r="AE14" s="90">
        <v>534.1</v>
      </c>
      <c r="AF14" s="90">
        <v>534.1</v>
      </c>
      <c r="AG14" s="90">
        <v>534</v>
      </c>
      <c r="AH14" s="150" t="s">
        <v>2</v>
      </c>
      <c r="AI14" s="90">
        <v>534.1</v>
      </c>
      <c r="AJ14" s="90">
        <v>534.1</v>
      </c>
      <c r="AK14" s="90">
        <v>534.1</v>
      </c>
      <c r="AL14" s="90">
        <v>534.1</v>
      </c>
      <c r="AM14" s="90">
        <v>534.1</v>
      </c>
      <c r="AN14" s="90">
        <v>534.1</v>
      </c>
      <c r="AO14" s="90">
        <v>534.1</v>
      </c>
      <c r="AP14" s="90">
        <v>534.1</v>
      </c>
      <c r="AQ14" s="90">
        <v>534.1</v>
      </c>
      <c r="AR14" s="90">
        <v>534.1</v>
      </c>
      <c r="AS14" s="150" t="s">
        <v>2</v>
      </c>
      <c r="AT14" s="90">
        <v>534.1</v>
      </c>
      <c r="AU14" s="90">
        <v>534.1</v>
      </c>
      <c r="AV14" s="90">
        <v>534.1</v>
      </c>
      <c r="AW14" s="90">
        <v>534.1</v>
      </c>
      <c r="AX14" s="90">
        <v>534.1</v>
      </c>
      <c r="AY14" s="90">
        <v>534.1</v>
      </c>
      <c r="AZ14" s="90">
        <v>534.1</v>
      </c>
      <c r="BA14" s="90">
        <v>534.1</v>
      </c>
      <c r="BB14" s="90">
        <v>534</v>
      </c>
      <c r="BC14" s="90">
        <v>534.1</v>
      </c>
      <c r="BD14" s="150" t="s">
        <v>2</v>
      </c>
      <c r="BE14" s="90">
        <v>534</v>
      </c>
      <c r="BF14" s="90">
        <v>534.1</v>
      </c>
      <c r="BG14" s="90">
        <v>534.1</v>
      </c>
      <c r="BH14" s="90">
        <v>534</v>
      </c>
      <c r="BI14" s="90">
        <v>534</v>
      </c>
      <c r="BJ14" s="90">
        <v>534</v>
      </c>
      <c r="BK14" s="90">
        <v>534</v>
      </c>
      <c r="BL14" s="90">
        <v>534</v>
      </c>
      <c r="BM14" s="90">
        <v>534</v>
      </c>
      <c r="BN14" s="90">
        <v>534</v>
      </c>
      <c r="BO14" s="150" t="s">
        <v>2</v>
      </c>
      <c r="BP14" s="90">
        <v>534</v>
      </c>
      <c r="BQ14" s="90">
        <v>534</v>
      </c>
      <c r="BR14" s="90">
        <v>534</v>
      </c>
      <c r="BS14" s="90">
        <v>534</v>
      </c>
      <c r="BT14" s="90">
        <v>534</v>
      </c>
      <c r="BU14" s="90">
        <v>534</v>
      </c>
      <c r="BV14" s="90">
        <v>534</v>
      </c>
      <c r="BW14" s="90">
        <v>534</v>
      </c>
      <c r="BX14" s="90">
        <v>534</v>
      </c>
      <c r="BY14" s="90">
        <v>534</v>
      </c>
      <c r="BZ14" s="150" t="s">
        <v>2</v>
      </c>
      <c r="CA14" s="90">
        <v>534</v>
      </c>
      <c r="CB14" s="90">
        <v>534</v>
      </c>
      <c r="CC14" s="90">
        <v>534</v>
      </c>
      <c r="CD14" s="90">
        <v>534</v>
      </c>
      <c r="CE14" s="90">
        <v>534</v>
      </c>
      <c r="CF14" s="90">
        <v>534</v>
      </c>
      <c r="CG14" s="90">
        <v>534</v>
      </c>
      <c r="CH14" s="90">
        <v>534</v>
      </c>
      <c r="CI14" s="90">
        <v>534</v>
      </c>
      <c r="CJ14" s="90">
        <v>534</v>
      </c>
      <c r="CK14" s="150" t="s">
        <v>2</v>
      </c>
      <c r="CL14" s="90">
        <v>534</v>
      </c>
      <c r="CM14" s="90">
        <v>534</v>
      </c>
      <c r="CN14" s="90">
        <v>534</v>
      </c>
      <c r="CO14" s="90">
        <v>534</v>
      </c>
      <c r="CP14" s="90">
        <v>534</v>
      </c>
      <c r="CQ14" s="90">
        <v>534</v>
      </c>
      <c r="CR14" s="90">
        <v>534</v>
      </c>
      <c r="CS14" s="90">
        <v>534</v>
      </c>
      <c r="CT14" s="90">
        <v>534</v>
      </c>
      <c r="CU14" s="90">
        <v>534</v>
      </c>
      <c r="CV14" s="150" t="s">
        <v>2</v>
      </c>
      <c r="CW14" s="90">
        <v>534.20000000000005</v>
      </c>
      <c r="CX14" s="90">
        <v>534</v>
      </c>
      <c r="CY14" s="90">
        <v>534</v>
      </c>
      <c r="CZ14" s="90">
        <v>534</v>
      </c>
      <c r="DA14" s="90">
        <v>534</v>
      </c>
      <c r="DB14" s="90">
        <v>534</v>
      </c>
      <c r="DC14" s="90">
        <v>534</v>
      </c>
      <c r="DD14" s="90">
        <v>534</v>
      </c>
      <c r="DE14" s="90">
        <v>534</v>
      </c>
      <c r="DF14" s="90">
        <v>534</v>
      </c>
      <c r="DG14" s="150" t="s">
        <v>2</v>
      </c>
      <c r="DH14" s="90">
        <v>534</v>
      </c>
      <c r="DI14" s="90">
        <v>534</v>
      </c>
      <c r="DJ14" s="90">
        <v>534</v>
      </c>
      <c r="DK14" s="90">
        <v>534</v>
      </c>
      <c r="DL14" s="90">
        <v>534</v>
      </c>
      <c r="DM14" s="90">
        <v>534</v>
      </c>
      <c r="DN14" s="90">
        <v>534</v>
      </c>
      <c r="DO14" s="90">
        <v>534</v>
      </c>
      <c r="DP14" s="90">
        <v>534</v>
      </c>
      <c r="DQ14" s="90">
        <v>534</v>
      </c>
      <c r="DR14" s="150" t="s">
        <v>2</v>
      </c>
      <c r="DS14" s="90">
        <v>534</v>
      </c>
      <c r="DT14" s="90">
        <v>534</v>
      </c>
      <c r="DU14" s="90">
        <v>534</v>
      </c>
      <c r="DV14" s="90">
        <v>534</v>
      </c>
      <c r="DW14" s="90">
        <v>534</v>
      </c>
      <c r="DX14" s="90">
        <v>534</v>
      </c>
      <c r="DY14" s="90">
        <v>534</v>
      </c>
      <c r="DZ14" s="90">
        <v>534.1</v>
      </c>
      <c r="EA14" s="90">
        <v>534</v>
      </c>
      <c r="EB14" s="60">
        <v>534</v>
      </c>
      <c r="EC14" s="150" t="s">
        <v>2</v>
      </c>
      <c r="ED14" s="60">
        <v>534</v>
      </c>
      <c r="EE14" s="60">
        <v>534.1</v>
      </c>
      <c r="EF14" s="60">
        <v>534</v>
      </c>
      <c r="EG14" s="104">
        <v>534</v>
      </c>
      <c r="EH14" s="104">
        <v>534</v>
      </c>
      <c r="EI14" s="60">
        <v>534</v>
      </c>
      <c r="EJ14" s="60">
        <v>534</v>
      </c>
      <c r="EK14" s="60">
        <v>534</v>
      </c>
      <c r="EL14" s="60">
        <v>534</v>
      </c>
      <c r="EM14" s="60">
        <v>534</v>
      </c>
      <c r="EN14" s="150" t="s">
        <v>2</v>
      </c>
      <c r="EO14" s="60">
        <v>534</v>
      </c>
      <c r="EP14" s="60">
        <v>534</v>
      </c>
      <c r="EQ14" s="60">
        <v>534</v>
      </c>
      <c r="ER14" s="60">
        <v>534.1</v>
      </c>
      <c r="ES14" s="60">
        <v>534.1</v>
      </c>
      <c r="ET14" s="60">
        <v>534.1</v>
      </c>
      <c r="EU14" s="60">
        <v>534.1</v>
      </c>
      <c r="EV14" s="60">
        <v>534</v>
      </c>
      <c r="EW14" s="60">
        <v>534.1</v>
      </c>
      <c r="EX14" s="60">
        <v>534</v>
      </c>
      <c r="EY14" s="150" t="s">
        <v>2</v>
      </c>
      <c r="EZ14" s="60">
        <v>534</v>
      </c>
      <c r="FA14" s="60">
        <v>534</v>
      </c>
      <c r="FB14" s="60">
        <v>534</v>
      </c>
      <c r="FC14" s="60">
        <v>534</v>
      </c>
      <c r="FD14" s="60">
        <v>534</v>
      </c>
      <c r="FE14" s="60">
        <v>534</v>
      </c>
      <c r="FF14" s="60">
        <v>534</v>
      </c>
      <c r="FG14" s="60">
        <v>534</v>
      </c>
      <c r="FH14" s="60">
        <v>534.1</v>
      </c>
      <c r="FI14" s="60">
        <v>534.1</v>
      </c>
      <c r="FJ14" s="150" t="s">
        <v>2</v>
      </c>
      <c r="FK14" s="60">
        <v>534</v>
      </c>
      <c r="FL14" s="60">
        <v>534</v>
      </c>
      <c r="FM14" s="60">
        <v>534</v>
      </c>
      <c r="FN14" s="60">
        <v>534</v>
      </c>
      <c r="FO14" s="60">
        <v>534</v>
      </c>
      <c r="FP14" s="60">
        <v>534.1</v>
      </c>
      <c r="FQ14" s="60">
        <v>534.1</v>
      </c>
      <c r="FR14" s="60">
        <v>534.1</v>
      </c>
      <c r="FS14" s="60">
        <v>534.1</v>
      </c>
      <c r="FT14" s="150" t="s">
        <v>2</v>
      </c>
      <c r="FU14" s="1">
        <f>MAX(B14:FT14)</f>
        <v>534.20000000000005</v>
      </c>
      <c r="FV14" s="86">
        <f>MIN(B14:FT14)</f>
        <v>534</v>
      </c>
      <c r="FW14" s="4"/>
      <c r="FX14" s="4"/>
      <c r="FY14" s="4"/>
    </row>
    <row r="15" spans="1:181" ht="11.25" customHeight="1" x14ac:dyDescent="0.2">
      <c r="A15" s="150" t="s">
        <v>3</v>
      </c>
      <c r="B15" s="90">
        <v>534.1</v>
      </c>
      <c r="C15" s="90">
        <v>534.1</v>
      </c>
      <c r="D15" s="90">
        <v>534.1</v>
      </c>
      <c r="E15" s="90">
        <v>534.1</v>
      </c>
      <c r="F15" s="90">
        <v>534.1</v>
      </c>
      <c r="G15" s="90">
        <v>534.1</v>
      </c>
      <c r="H15" s="90">
        <v>534.1</v>
      </c>
      <c r="I15" s="90">
        <v>534.1</v>
      </c>
      <c r="J15" s="90">
        <v>534.1</v>
      </c>
      <c r="K15" s="90">
        <v>534.1</v>
      </c>
      <c r="L15" s="150" t="s">
        <v>3</v>
      </c>
      <c r="M15" s="90">
        <v>534.1</v>
      </c>
      <c r="N15" s="90">
        <v>534.1</v>
      </c>
      <c r="O15" s="90">
        <v>534</v>
      </c>
      <c r="P15" s="90">
        <v>534.1</v>
      </c>
      <c r="Q15" s="90">
        <v>534.1</v>
      </c>
      <c r="R15" s="90">
        <v>534</v>
      </c>
      <c r="S15" s="90">
        <v>534.1</v>
      </c>
      <c r="T15" s="90">
        <v>534.1</v>
      </c>
      <c r="U15" s="90">
        <v>534.1</v>
      </c>
      <c r="V15" s="90">
        <v>534.1</v>
      </c>
      <c r="W15" s="150" t="s">
        <v>3</v>
      </c>
      <c r="X15" s="90">
        <v>534.1</v>
      </c>
      <c r="Y15" s="90">
        <v>534</v>
      </c>
      <c r="Z15" s="90">
        <v>534</v>
      </c>
      <c r="AA15" s="90">
        <v>534.20000000000005</v>
      </c>
      <c r="AB15" s="90">
        <v>534.1</v>
      </c>
      <c r="AC15" s="90">
        <v>534</v>
      </c>
      <c r="AD15" s="90">
        <v>534.1</v>
      </c>
      <c r="AE15" s="90">
        <v>534</v>
      </c>
      <c r="AF15" s="90">
        <v>534.1</v>
      </c>
      <c r="AG15" s="90">
        <v>534</v>
      </c>
      <c r="AH15" s="150" t="s">
        <v>3</v>
      </c>
      <c r="AI15" s="90">
        <v>534.1</v>
      </c>
      <c r="AJ15" s="90">
        <v>534</v>
      </c>
      <c r="AK15" s="90">
        <v>534.1</v>
      </c>
      <c r="AL15" s="90">
        <v>534.1</v>
      </c>
      <c r="AM15" s="90">
        <v>534</v>
      </c>
      <c r="AN15" s="90">
        <v>534.1</v>
      </c>
      <c r="AO15" s="90">
        <v>534.1</v>
      </c>
      <c r="AP15" s="90">
        <v>534.1</v>
      </c>
      <c r="AQ15" s="90">
        <v>534.1</v>
      </c>
      <c r="AR15" s="90">
        <v>534.1</v>
      </c>
      <c r="AS15" s="150" t="s">
        <v>3</v>
      </c>
      <c r="AT15" s="90">
        <v>534.1</v>
      </c>
      <c r="AU15" s="90">
        <v>534.1</v>
      </c>
      <c r="AV15" s="90">
        <v>534.1</v>
      </c>
      <c r="AW15" s="90">
        <v>534.1</v>
      </c>
      <c r="AX15" s="90">
        <v>534.1</v>
      </c>
      <c r="AY15" s="90">
        <v>534.1</v>
      </c>
      <c r="AZ15" s="90">
        <v>534.1</v>
      </c>
      <c r="BA15" s="90">
        <v>534.1</v>
      </c>
      <c r="BB15" s="90">
        <v>534</v>
      </c>
      <c r="BC15" s="90">
        <v>534.1</v>
      </c>
      <c r="BD15" s="150" t="s">
        <v>3</v>
      </c>
      <c r="BE15" s="90">
        <v>534.1</v>
      </c>
      <c r="BF15" s="90">
        <v>534.1</v>
      </c>
      <c r="BG15" s="90">
        <v>534.1</v>
      </c>
      <c r="BH15" s="90">
        <v>534</v>
      </c>
      <c r="BI15" s="90">
        <v>534</v>
      </c>
      <c r="BJ15" s="90">
        <v>534</v>
      </c>
      <c r="BK15" s="90">
        <v>534.1</v>
      </c>
      <c r="BL15" s="90">
        <v>534.1</v>
      </c>
      <c r="BM15" s="90">
        <v>534.1</v>
      </c>
      <c r="BN15" s="90">
        <v>534</v>
      </c>
      <c r="BO15" s="150" t="s">
        <v>3</v>
      </c>
      <c r="BP15" s="90">
        <v>534</v>
      </c>
      <c r="BQ15" s="90">
        <v>534</v>
      </c>
      <c r="BR15" s="90">
        <v>534.1</v>
      </c>
      <c r="BS15" s="90">
        <v>534.1</v>
      </c>
      <c r="BT15" s="90">
        <v>534.1</v>
      </c>
      <c r="BU15" s="90">
        <v>534.1</v>
      </c>
      <c r="BV15" s="90">
        <v>534.1</v>
      </c>
      <c r="BW15" s="90">
        <v>534</v>
      </c>
      <c r="BX15" s="90">
        <v>534.1</v>
      </c>
      <c r="BY15" s="90">
        <v>534.1</v>
      </c>
      <c r="BZ15" s="150" t="s">
        <v>3</v>
      </c>
      <c r="CA15" s="90">
        <v>534</v>
      </c>
      <c r="CB15" s="90">
        <v>534.1</v>
      </c>
      <c r="CC15" s="90">
        <v>534.1</v>
      </c>
      <c r="CD15" s="90">
        <v>534</v>
      </c>
      <c r="CE15" s="90">
        <v>534</v>
      </c>
      <c r="CF15" s="90">
        <v>534</v>
      </c>
      <c r="CG15" s="90">
        <v>534.1</v>
      </c>
      <c r="CH15" s="90">
        <v>534.1</v>
      </c>
      <c r="CI15" s="90">
        <v>534.1</v>
      </c>
      <c r="CJ15" s="90">
        <v>534.1</v>
      </c>
      <c r="CK15" s="150" t="s">
        <v>3</v>
      </c>
      <c r="CL15" s="90">
        <v>534.1</v>
      </c>
      <c r="CM15" s="90">
        <v>534.1</v>
      </c>
      <c r="CN15" s="90">
        <v>534.1</v>
      </c>
      <c r="CO15" s="90">
        <v>534.1</v>
      </c>
      <c r="CP15" s="90">
        <v>534.1</v>
      </c>
      <c r="CQ15" s="90">
        <v>534.1</v>
      </c>
      <c r="CR15" s="90">
        <v>534.1</v>
      </c>
      <c r="CS15" s="90">
        <v>534</v>
      </c>
      <c r="CT15" s="90">
        <v>534</v>
      </c>
      <c r="CU15" s="90">
        <v>534.1</v>
      </c>
      <c r="CV15" s="150" t="s">
        <v>3</v>
      </c>
      <c r="CW15" s="90">
        <v>534.1</v>
      </c>
      <c r="CX15" s="90">
        <v>534.1</v>
      </c>
      <c r="CY15" s="90">
        <v>534.1</v>
      </c>
      <c r="CZ15" s="90">
        <v>534</v>
      </c>
      <c r="DA15" s="90">
        <v>534.1</v>
      </c>
      <c r="DB15" s="90">
        <v>534.1</v>
      </c>
      <c r="DC15" s="90">
        <v>534.1</v>
      </c>
      <c r="DD15" s="90">
        <v>534.1</v>
      </c>
      <c r="DE15" s="90">
        <v>534.1</v>
      </c>
      <c r="DF15" s="90">
        <v>534.1</v>
      </c>
      <c r="DG15" s="150" t="s">
        <v>3</v>
      </c>
      <c r="DH15" s="90">
        <v>534</v>
      </c>
      <c r="DI15" s="90">
        <v>534.1</v>
      </c>
      <c r="DJ15" s="90">
        <v>534</v>
      </c>
      <c r="DK15" s="90">
        <v>534</v>
      </c>
      <c r="DL15" s="90">
        <v>534.1</v>
      </c>
      <c r="DM15" s="90">
        <v>534.1</v>
      </c>
      <c r="DN15" s="90">
        <v>534.1</v>
      </c>
      <c r="DO15" s="90">
        <v>534.1</v>
      </c>
      <c r="DP15" s="90">
        <v>534</v>
      </c>
      <c r="DQ15" s="90">
        <v>534.1</v>
      </c>
      <c r="DR15" s="150" t="s">
        <v>3</v>
      </c>
      <c r="DS15" s="90">
        <v>534.1</v>
      </c>
      <c r="DT15" s="90">
        <v>534.1</v>
      </c>
      <c r="DU15" s="90">
        <v>534</v>
      </c>
      <c r="DV15" s="90">
        <v>534.1</v>
      </c>
      <c r="DW15" s="90">
        <v>534</v>
      </c>
      <c r="DX15" s="90">
        <v>534</v>
      </c>
      <c r="DY15" s="90">
        <v>534.1</v>
      </c>
      <c r="DZ15" s="90">
        <v>534.1</v>
      </c>
      <c r="EA15" s="90">
        <v>534</v>
      </c>
      <c r="EB15" s="60">
        <v>534.1</v>
      </c>
      <c r="EC15" s="150" t="s">
        <v>3</v>
      </c>
      <c r="ED15" s="60">
        <v>534.1</v>
      </c>
      <c r="EE15" s="60">
        <v>534.1</v>
      </c>
      <c r="EF15" s="60">
        <v>534</v>
      </c>
      <c r="EG15" s="104">
        <v>534.1</v>
      </c>
      <c r="EH15" s="104">
        <v>534.1</v>
      </c>
      <c r="EI15" s="60">
        <v>534</v>
      </c>
      <c r="EJ15" s="60">
        <v>534.1</v>
      </c>
      <c r="EK15" s="60">
        <v>534.1</v>
      </c>
      <c r="EL15" s="60">
        <v>534.1</v>
      </c>
      <c r="EM15" s="60">
        <v>534.1</v>
      </c>
      <c r="EN15" s="150" t="s">
        <v>3</v>
      </c>
      <c r="EO15" s="60">
        <v>534.1</v>
      </c>
      <c r="EP15" s="60">
        <v>534.1</v>
      </c>
      <c r="EQ15" s="60">
        <v>534.1</v>
      </c>
      <c r="ER15" s="60">
        <v>534.1</v>
      </c>
      <c r="ES15" s="60">
        <v>534.1</v>
      </c>
      <c r="ET15" s="60">
        <v>534.1</v>
      </c>
      <c r="EU15" s="60">
        <v>534.1</v>
      </c>
      <c r="EV15" s="60">
        <v>534</v>
      </c>
      <c r="EW15" s="60">
        <v>534.1</v>
      </c>
      <c r="EX15" s="60">
        <v>534.1</v>
      </c>
      <c r="EY15" s="150" t="s">
        <v>3</v>
      </c>
      <c r="EZ15" s="60">
        <v>534.1</v>
      </c>
      <c r="FA15" s="60">
        <v>534.1</v>
      </c>
      <c r="FB15" s="60">
        <v>534.1</v>
      </c>
      <c r="FC15" s="60">
        <v>534</v>
      </c>
      <c r="FD15" s="60">
        <v>534</v>
      </c>
      <c r="FE15" s="60">
        <v>534</v>
      </c>
      <c r="FF15" s="60">
        <v>534</v>
      </c>
      <c r="FG15" s="60">
        <v>534.1</v>
      </c>
      <c r="FH15" s="60">
        <v>534.1</v>
      </c>
      <c r="FI15" s="60">
        <v>534.1</v>
      </c>
      <c r="FJ15" s="150" t="s">
        <v>3</v>
      </c>
      <c r="FK15" s="60">
        <v>534.1</v>
      </c>
      <c r="FL15" s="60">
        <v>534.1</v>
      </c>
      <c r="FM15" s="60">
        <v>534</v>
      </c>
      <c r="FN15" s="60">
        <v>534</v>
      </c>
      <c r="FO15" s="60">
        <v>534</v>
      </c>
      <c r="FP15" s="60">
        <v>534.1</v>
      </c>
      <c r="FQ15" s="60">
        <v>534.1</v>
      </c>
      <c r="FR15" s="60">
        <v>534.1</v>
      </c>
      <c r="FS15" s="60">
        <v>534.1</v>
      </c>
      <c r="FT15" s="150" t="s">
        <v>3</v>
      </c>
      <c r="FU15" s="1">
        <f>MAX(B15:FT15)</f>
        <v>534.20000000000005</v>
      </c>
      <c r="FV15" s="86">
        <f>MIN(B15:FT15)</f>
        <v>534</v>
      </c>
      <c r="FW15" s="4"/>
      <c r="FX15" s="4"/>
      <c r="FY15" s="4"/>
    </row>
    <row r="16" spans="1:181" ht="11.25" customHeight="1" x14ac:dyDescent="0.2">
      <c r="A16" s="150" t="s">
        <v>4</v>
      </c>
      <c r="B16" s="90">
        <v>534.1</v>
      </c>
      <c r="C16" s="90">
        <v>534.1</v>
      </c>
      <c r="D16" s="90">
        <v>534.1</v>
      </c>
      <c r="E16" s="90">
        <v>534.1</v>
      </c>
      <c r="F16" s="90">
        <v>534.1</v>
      </c>
      <c r="G16" s="90">
        <v>534.1</v>
      </c>
      <c r="H16" s="90">
        <v>534.1</v>
      </c>
      <c r="I16" s="90">
        <v>534.1</v>
      </c>
      <c r="J16" s="90">
        <v>534.1</v>
      </c>
      <c r="K16" s="90">
        <v>534.1</v>
      </c>
      <c r="L16" s="150" t="s">
        <v>4</v>
      </c>
      <c r="M16" s="90">
        <v>534.1</v>
      </c>
      <c r="N16" s="90">
        <v>534.1</v>
      </c>
      <c r="O16" s="90">
        <v>534</v>
      </c>
      <c r="P16" s="90">
        <v>534.1</v>
      </c>
      <c r="Q16" s="90">
        <v>534.1</v>
      </c>
      <c r="R16" s="90">
        <v>534</v>
      </c>
      <c r="S16" s="90">
        <v>534.1</v>
      </c>
      <c r="T16" s="90">
        <v>534.1</v>
      </c>
      <c r="U16" s="90">
        <v>534.1</v>
      </c>
      <c r="V16" s="90">
        <v>534.1</v>
      </c>
      <c r="W16" s="150" t="s">
        <v>4</v>
      </c>
      <c r="X16" s="90">
        <v>534.1</v>
      </c>
      <c r="Y16" s="90">
        <v>534</v>
      </c>
      <c r="Z16" s="90">
        <v>534</v>
      </c>
      <c r="AA16" s="90">
        <v>534.20000000000005</v>
      </c>
      <c r="AB16" s="90">
        <v>534.1</v>
      </c>
      <c r="AC16" s="90">
        <v>534</v>
      </c>
      <c r="AD16" s="90">
        <v>534.1</v>
      </c>
      <c r="AE16" s="90">
        <v>534</v>
      </c>
      <c r="AF16" s="90">
        <v>534.1</v>
      </c>
      <c r="AG16" s="90">
        <v>534</v>
      </c>
      <c r="AH16" s="150" t="s">
        <v>4</v>
      </c>
      <c r="AI16" s="90">
        <v>534.1</v>
      </c>
      <c r="AJ16" s="90">
        <v>534.1</v>
      </c>
      <c r="AK16" s="90">
        <v>534.1</v>
      </c>
      <c r="AL16" s="90">
        <v>534.1</v>
      </c>
      <c r="AM16" s="90">
        <v>534</v>
      </c>
      <c r="AN16" s="90">
        <v>534.1</v>
      </c>
      <c r="AO16" s="90">
        <v>534.1</v>
      </c>
      <c r="AP16" s="90">
        <v>534.1</v>
      </c>
      <c r="AQ16" s="90">
        <v>534.1</v>
      </c>
      <c r="AR16" s="90">
        <v>534.1</v>
      </c>
      <c r="AS16" s="150" t="s">
        <v>4</v>
      </c>
      <c r="AT16" s="90">
        <v>534.1</v>
      </c>
      <c r="AU16" s="90">
        <v>534.1</v>
      </c>
      <c r="AV16" s="90">
        <v>534.1</v>
      </c>
      <c r="AW16" s="90">
        <v>534.1</v>
      </c>
      <c r="AX16" s="90">
        <v>534.1</v>
      </c>
      <c r="AY16" s="90">
        <v>534.1</v>
      </c>
      <c r="AZ16" s="90">
        <v>534.1</v>
      </c>
      <c r="BA16" s="90">
        <v>534.1</v>
      </c>
      <c r="BB16" s="90">
        <v>534</v>
      </c>
      <c r="BC16" s="90">
        <v>534.1</v>
      </c>
      <c r="BD16" s="150" t="s">
        <v>4</v>
      </c>
      <c r="BE16" s="90">
        <v>534</v>
      </c>
      <c r="BF16" s="90">
        <v>534.1</v>
      </c>
      <c r="BG16" s="90">
        <v>534.1</v>
      </c>
      <c r="BH16" s="90">
        <v>534</v>
      </c>
      <c r="BI16" s="90">
        <v>534</v>
      </c>
      <c r="BJ16" s="90">
        <v>534</v>
      </c>
      <c r="BK16" s="90">
        <v>534</v>
      </c>
      <c r="BL16" s="90">
        <v>534</v>
      </c>
      <c r="BM16" s="90">
        <v>534</v>
      </c>
      <c r="BN16" s="90">
        <v>534</v>
      </c>
      <c r="BO16" s="150" t="s">
        <v>4</v>
      </c>
      <c r="BP16" s="90">
        <v>534</v>
      </c>
      <c r="BQ16" s="90">
        <v>534</v>
      </c>
      <c r="BR16" s="90">
        <v>534</v>
      </c>
      <c r="BS16" s="90">
        <v>534</v>
      </c>
      <c r="BT16" s="90">
        <v>534</v>
      </c>
      <c r="BU16" s="90">
        <v>534</v>
      </c>
      <c r="BV16" s="90">
        <v>534</v>
      </c>
      <c r="BW16" s="90">
        <v>534</v>
      </c>
      <c r="BX16" s="90">
        <v>534</v>
      </c>
      <c r="BY16" s="90">
        <v>534</v>
      </c>
      <c r="BZ16" s="150" t="s">
        <v>4</v>
      </c>
      <c r="CA16" s="90">
        <v>534</v>
      </c>
      <c r="CB16" s="90">
        <v>534</v>
      </c>
      <c r="CC16" s="90">
        <v>534</v>
      </c>
      <c r="CD16" s="90">
        <v>534</v>
      </c>
      <c r="CE16" s="90">
        <v>534</v>
      </c>
      <c r="CF16" s="90">
        <v>534</v>
      </c>
      <c r="CG16" s="90">
        <v>534</v>
      </c>
      <c r="CH16" s="90">
        <v>534</v>
      </c>
      <c r="CI16" s="90">
        <v>534</v>
      </c>
      <c r="CJ16" s="90">
        <v>534</v>
      </c>
      <c r="CK16" s="150" t="s">
        <v>4</v>
      </c>
      <c r="CL16" s="90">
        <v>534</v>
      </c>
      <c r="CM16" s="90">
        <v>534</v>
      </c>
      <c r="CN16" s="90">
        <v>534</v>
      </c>
      <c r="CO16" s="90">
        <v>534</v>
      </c>
      <c r="CP16" s="90">
        <v>534</v>
      </c>
      <c r="CQ16" s="90">
        <v>534</v>
      </c>
      <c r="CR16" s="90">
        <v>534</v>
      </c>
      <c r="CS16" s="90">
        <v>534</v>
      </c>
      <c r="CT16" s="90">
        <v>534</v>
      </c>
      <c r="CU16" s="90">
        <v>534</v>
      </c>
      <c r="CV16" s="150" t="s">
        <v>4</v>
      </c>
      <c r="CW16" s="90">
        <v>534</v>
      </c>
      <c r="CX16" s="90">
        <v>534</v>
      </c>
      <c r="CY16" s="90">
        <v>534</v>
      </c>
      <c r="CZ16" s="90">
        <v>534</v>
      </c>
      <c r="DA16" s="90">
        <v>534</v>
      </c>
      <c r="DB16" s="90">
        <v>534</v>
      </c>
      <c r="DC16" s="90">
        <v>534</v>
      </c>
      <c r="DD16" s="90">
        <v>534</v>
      </c>
      <c r="DE16" s="90">
        <v>534</v>
      </c>
      <c r="DF16" s="90">
        <v>534</v>
      </c>
      <c r="DG16" s="150" t="s">
        <v>4</v>
      </c>
      <c r="DH16" s="90">
        <v>534</v>
      </c>
      <c r="DI16" s="90">
        <v>534</v>
      </c>
      <c r="DJ16" s="90">
        <v>534</v>
      </c>
      <c r="DK16" s="90">
        <v>534</v>
      </c>
      <c r="DL16" s="90">
        <v>534</v>
      </c>
      <c r="DM16" s="90">
        <v>534</v>
      </c>
      <c r="DN16" s="90">
        <v>534</v>
      </c>
      <c r="DO16" s="90">
        <v>534</v>
      </c>
      <c r="DP16" s="90">
        <v>534</v>
      </c>
      <c r="DQ16" s="90">
        <v>534</v>
      </c>
      <c r="DR16" s="150" t="s">
        <v>4</v>
      </c>
      <c r="DS16" s="90">
        <v>534</v>
      </c>
      <c r="DT16" s="90">
        <v>534</v>
      </c>
      <c r="DU16" s="90">
        <v>534</v>
      </c>
      <c r="DV16" s="90">
        <v>534</v>
      </c>
      <c r="DW16" s="90">
        <v>534</v>
      </c>
      <c r="DX16" s="90">
        <v>534</v>
      </c>
      <c r="DY16" s="90">
        <v>534</v>
      </c>
      <c r="DZ16" s="90">
        <v>534.1</v>
      </c>
      <c r="EA16" s="90">
        <v>534</v>
      </c>
      <c r="EB16" s="60">
        <v>534</v>
      </c>
      <c r="EC16" s="150" t="s">
        <v>4</v>
      </c>
      <c r="ED16" s="60">
        <v>534</v>
      </c>
      <c r="EE16" s="60">
        <v>534.1</v>
      </c>
      <c r="EF16" s="60">
        <v>534</v>
      </c>
      <c r="EG16" s="104">
        <v>534</v>
      </c>
      <c r="EH16" s="104">
        <v>534</v>
      </c>
      <c r="EI16" s="60">
        <v>534</v>
      </c>
      <c r="EJ16" s="60">
        <v>534</v>
      </c>
      <c r="EK16" s="60">
        <v>534</v>
      </c>
      <c r="EL16" s="60">
        <v>534</v>
      </c>
      <c r="EM16" s="60">
        <v>534</v>
      </c>
      <c r="EN16" s="150" t="s">
        <v>4</v>
      </c>
      <c r="EO16" s="60">
        <v>534</v>
      </c>
      <c r="EP16" s="60">
        <v>534</v>
      </c>
      <c r="EQ16" s="60">
        <v>534</v>
      </c>
      <c r="ER16" s="60">
        <v>534</v>
      </c>
      <c r="ES16" s="60">
        <v>534</v>
      </c>
      <c r="ET16" s="60">
        <v>534</v>
      </c>
      <c r="EU16" s="60">
        <v>534.1</v>
      </c>
      <c r="EV16" s="60">
        <v>534</v>
      </c>
      <c r="EW16" s="60">
        <v>534.1</v>
      </c>
      <c r="EX16" s="60">
        <v>534</v>
      </c>
      <c r="EY16" s="150" t="s">
        <v>4</v>
      </c>
      <c r="EZ16" s="60">
        <v>534</v>
      </c>
      <c r="FA16" s="60">
        <v>534</v>
      </c>
      <c r="FB16" s="60">
        <v>534</v>
      </c>
      <c r="FC16" s="60">
        <v>534</v>
      </c>
      <c r="FD16" s="60">
        <v>534</v>
      </c>
      <c r="FE16" s="60">
        <v>534</v>
      </c>
      <c r="FF16" s="60">
        <v>534</v>
      </c>
      <c r="FG16" s="60">
        <v>534</v>
      </c>
      <c r="FH16" s="60">
        <v>534.1</v>
      </c>
      <c r="FI16" s="60">
        <v>534.1</v>
      </c>
      <c r="FJ16" s="150" t="s">
        <v>4</v>
      </c>
      <c r="FK16" s="60">
        <v>534</v>
      </c>
      <c r="FL16" s="60">
        <v>534</v>
      </c>
      <c r="FM16" s="60">
        <v>534</v>
      </c>
      <c r="FN16" s="60">
        <v>534</v>
      </c>
      <c r="FO16" s="60">
        <v>534</v>
      </c>
      <c r="FP16" s="60">
        <v>534.1</v>
      </c>
      <c r="FQ16" s="60">
        <v>534</v>
      </c>
      <c r="FR16" s="60">
        <v>534.1</v>
      </c>
      <c r="FS16" s="60">
        <v>534.1</v>
      </c>
      <c r="FT16" s="150" t="s">
        <v>4</v>
      </c>
      <c r="FU16" s="1">
        <f>MAX(B16:FT16)</f>
        <v>534.20000000000005</v>
      </c>
      <c r="FV16" s="86">
        <f>MIN(B16:FT16)</f>
        <v>534</v>
      </c>
      <c r="FW16" s="4"/>
      <c r="FX16" s="4"/>
      <c r="FY16" s="4"/>
    </row>
    <row r="17" spans="1:181" ht="11.25" customHeight="1" x14ac:dyDescent="0.2">
      <c r="A17" s="149" t="s">
        <v>35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149" t="s">
        <v>35</v>
      </c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149" t="s">
        <v>35</v>
      </c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149" t="s">
        <v>35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149" t="s">
        <v>35</v>
      </c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149" t="s">
        <v>35</v>
      </c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149" t="s">
        <v>35</v>
      </c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149" t="s">
        <v>35</v>
      </c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149" t="s">
        <v>35</v>
      </c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149" t="s">
        <v>35</v>
      </c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149" t="s">
        <v>35</v>
      </c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149" t="s">
        <v>35</v>
      </c>
      <c r="DS17" s="88"/>
      <c r="DT17" s="88"/>
      <c r="DU17" s="88"/>
      <c r="DV17" s="88"/>
      <c r="DW17" s="88"/>
      <c r="DX17" s="88"/>
      <c r="DY17" s="88"/>
      <c r="DZ17" s="88"/>
      <c r="EA17" s="88"/>
      <c r="EB17" s="85"/>
      <c r="EC17" s="149" t="s">
        <v>35</v>
      </c>
      <c r="ED17" s="85"/>
      <c r="EE17" s="85"/>
      <c r="EF17" s="85"/>
      <c r="EG17" s="103"/>
      <c r="EH17" s="103"/>
      <c r="EI17" s="85"/>
      <c r="EJ17" s="85"/>
      <c r="EK17" s="85"/>
      <c r="EL17" s="85"/>
      <c r="EM17" s="85"/>
      <c r="EN17" s="149" t="s">
        <v>35</v>
      </c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149" t="s">
        <v>35</v>
      </c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149" t="s">
        <v>35</v>
      </c>
      <c r="FK17" s="85"/>
      <c r="FL17" s="85"/>
      <c r="FM17" s="85"/>
      <c r="FN17" s="85"/>
      <c r="FO17" s="85"/>
      <c r="FP17" s="85"/>
      <c r="FQ17" s="85"/>
      <c r="FR17" s="85"/>
      <c r="FS17" s="85"/>
      <c r="FT17" s="149" t="s">
        <v>35</v>
      </c>
      <c r="FU17" s="1"/>
      <c r="FV17" s="4"/>
      <c r="FW17" s="4"/>
      <c r="FX17" s="4"/>
      <c r="FY17" s="4"/>
    </row>
    <row r="18" spans="1:181" ht="11.25" customHeight="1" x14ac:dyDescent="0.2">
      <c r="A18" s="150" t="s">
        <v>5</v>
      </c>
      <c r="B18" s="90">
        <v>441.1</v>
      </c>
      <c r="C18" s="90">
        <v>440.7</v>
      </c>
      <c r="D18" s="90">
        <v>441.3</v>
      </c>
      <c r="E18" s="90">
        <v>439.9</v>
      </c>
      <c r="F18" s="90">
        <v>440.6</v>
      </c>
      <c r="G18" s="90">
        <v>440.5</v>
      </c>
      <c r="H18" s="90">
        <v>441</v>
      </c>
      <c r="I18" s="90">
        <v>440.3</v>
      </c>
      <c r="J18" s="90">
        <v>440.2</v>
      </c>
      <c r="K18" s="90">
        <v>440.9</v>
      </c>
      <c r="L18" s="150" t="s">
        <v>5</v>
      </c>
      <c r="M18" s="90">
        <v>438</v>
      </c>
      <c r="N18" s="90">
        <v>441.2</v>
      </c>
      <c r="O18" s="90">
        <v>442.2</v>
      </c>
      <c r="P18" s="90">
        <v>441.2</v>
      </c>
      <c r="Q18" s="90">
        <v>442.3</v>
      </c>
      <c r="R18" s="90">
        <v>441.8</v>
      </c>
      <c r="S18" s="90">
        <v>442.2</v>
      </c>
      <c r="T18" s="90">
        <v>441.5</v>
      </c>
      <c r="U18" s="90">
        <v>441.7</v>
      </c>
      <c r="V18" s="90">
        <v>439.9</v>
      </c>
      <c r="W18" s="150" t="s">
        <v>5</v>
      </c>
      <c r="X18" s="90">
        <v>439.8</v>
      </c>
      <c r="Y18" s="90">
        <v>440.8</v>
      </c>
      <c r="Z18" s="90">
        <v>440.3</v>
      </c>
      <c r="AA18" s="90">
        <v>447</v>
      </c>
      <c r="AB18" s="90">
        <v>444</v>
      </c>
      <c r="AC18" s="90">
        <v>443.5</v>
      </c>
      <c r="AD18" s="90">
        <v>442.8</v>
      </c>
      <c r="AE18" s="90">
        <v>441.7</v>
      </c>
      <c r="AF18" s="90">
        <v>442.2</v>
      </c>
      <c r="AG18" s="90">
        <v>442.9</v>
      </c>
      <c r="AH18" s="150" t="s">
        <v>5</v>
      </c>
      <c r="AI18" s="90">
        <v>445.6</v>
      </c>
      <c r="AJ18" s="90">
        <v>445</v>
      </c>
      <c r="AK18" s="90">
        <v>445.3</v>
      </c>
      <c r="AL18" s="90">
        <v>445.4</v>
      </c>
      <c r="AM18" s="90">
        <v>443.5</v>
      </c>
      <c r="AN18" s="90">
        <v>442.7</v>
      </c>
      <c r="AO18" s="90">
        <v>442</v>
      </c>
      <c r="AP18" s="90">
        <v>442</v>
      </c>
      <c r="AQ18" s="90">
        <v>442.3</v>
      </c>
      <c r="AR18" s="90">
        <v>442.5</v>
      </c>
      <c r="AS18" s="150" t="s">
        <v>5</v>
      </c>
      <c r="AT18" s="90">
        <v>442</v>
      </c>
      <c r="AU18" s="90">
        <v>442.7</v>
      </c>
      <c r="AV18" s="90">
        <v>442.9</v>
      </c>
      <c r="AW18" s="90">
        <v>444</v>
      </c>
      <c r="AX18" s="90">
        <v>444.4</v>
      </c>
      <c r="AY18" s="90">
        <v>445</v>
      </c>
      <c r="AZ18" s="90">
        <v>444.6</v>
      </c>
      <c r="BA18" s="90">
        <v>442.6</v>
      </c>
      <c r="BB18" s="90">
        <v>442.4</v>
      </c>
      <c r="BC18" s="90">
        <v>443.3</v>
      </c>
      <c r="BD18" s="150" t="s">
        <v>5</v>
      </c>
      <c r="BE18" s="90">
        <v>442.5</v>
      </c>
      <c r="BF18" s="90">
        <v>443.4</v>
      </c>
      <c r="BG18" s="90">
        <v>444.2</v>
      </c>
      <c r="BH18" s="90">
        <v>443.9</v>
      </c>
      <c r="BI18" s="90">
        <v>444.6</v>
      </c>
      <c r="BJ18" s="90">
        <v>443.3</v>
      </c>
      <c r="BK18" s="90">
        <v>442.2</v>
      </c>
      <c r="BL18" s="90">
        <v>443.7</v>
      </c>
      <c r="BM18" s="90">
        <v>441.5</v>
      </c>
      <c r="BN18" s="90">
        <v>440.6</v>
      </c>
      <c r="BO18" s="150" t="s">
        <v>5</v>
      </c>
      <c r="BP18" s="90">
        <v>441.6</v>
      </c>
      <c r="BQ18" s="90">
        <v>441.3</v>
      </c>
      <c r="BR18" s="90">
        <v>441.2</v>
      </c>
      <c r="BS18" s="90">
        <v>440</v>
      </c>
      <c r="BT18" s="90">
        <v>440.8</v>
      </c>
      <c r="BU18" s="90">
        <v>441.2</v>
      </c>
      <c r="BV18" s="90">
        <v>440.8</v>
      </c>
      <c r="BW18" s="90">
        <v>439.9</v>
      </c>
      <c r="BX18" s="90">
        <v>439.9</v>
      </c>
      <c r="BY18" s="90">
        <v>439.7</v>
      </c>
      <c r="BZ18" s="150" t="s">
        <v>5</v>
      </c>
      <c r="CA18" s="90">
        <v>439.7</v>
      </c>
      <c r="CB18" s="90">
        <v>439.7</v>
      </c>
      <c r="CC18" s="90">
        <v>439.8</v>
      </c>
      <c r="CD18" s="90">
        <v>439.8</v>
      </c>
      <c r="CE18" s="90">
        <v>439.8</v>
      </c>
      <c r="CF18" s="90">
        <v>439.8</v>
      </c>
      <c r="CG18" s="90">
        <v>439.9</v>
      </c>
      <c r="CH18" s="90">
        <v>439.5</v>
      </c>
      <c r="CI18" s="90">
        <v>440.2</v>
      </c>
      <c r="CJ18" s="90">
        <v>439.8</v>
      </c>
      <c r="CK18" s="150" t="s">
        <v>5</v>
      </c>
      <c r="CL18" s="90">
        <v>439.6</v>
      </c>
      <c r="CM18" s="90">
        <v>439.8</v>
      </c>
      <c r="CN18" s="90">
        <v>438.9</v>
      </c>
      <c r="CO18" s="90">
        <v>439.3</v>
      </c>
      <c r="CP18" s="90">
        <v>438.8</v>
      </c>
      <c r="CQ18" s="90">
        <v>438.8</v>
      </c>
      <c r="CR18" s="90">
        <v>438.7</v>
      </c>
      <c r="CS18" s="90">
        <v>438.5</v>
      </c>
      <c r="CT18" s="90">
        <v>438.8</v>
      </c>
      <c r="CU18" s="90">
        <v>439.1</v>
      </c>
      <c r="CV18" s="150" t="s">
        <v>5</v>
      </c>
      <c r="CW18" s="90">
        <v>438.8</v>
      </c>
      <c r="CX18" s="90">
        <v>439.2</v>
      </c>
      <c r="CY18" s="90">
        <v>438.9</v>
      </c>
      <c r="CZ18" s="90">
        <v>438.8</v>
      </c>
      <c r="DA18" s="90">
        <v>439.2</v>
      </c>
      <c r="DB18" s="90">
        <v>439.2</v>
      </c>
      <c r="DC18" s="90">
        <v>439.7</v>
      </c>
      <c r="DD18" s="90">
        <v>439.5</v>
      </c>
      <c r="DE18" s="90">
        <v>439.3</v>
      </c>
      <c r="DF18" s="90">
        <v>439.9</v>
      </c>
      <c r="DG18" s="150" t="s">
        <v>5</v>
      </c>
      <c r="DH18" s="90">
        <v>439.2</v>
      </c>
      <c r="DI18" s="90">
        <v>439.1</v>
      </c>
      <c r="DJ18" s="90">
        <v>439.3</v>
      </c>
      <c r="DK18" s="90">
        <v>439.5</v>
      </c>
      <c r="DL18" s="90">
        <v>439.5</v>
      </c>
      <c r="DM18" s="90">
        <v>439.5</v>
      </c>
      <c r="DN18" s="90">
        <v>439.4</v>
      </c>
      <c r="DO18" s="90">
        <v>440.1</v>
      </c>
      <c r="DP18" s="90">
        <v>440.5</v>
      </c>
      <c r="DQ18" s="90">
        <v>441</v>
      </c>
      <c r="DR18" s="150" t="s">
        <v>5</v>
      </c>
      <c r="DS18" s="90">
        <v>440.3</v>
      </c>
      <c r="DT18" s="90">
        <v>440</v>
      </c>
      <c r="DU18" s="90">
        <v>440.3</v>
      </c>
      <c r="DV18" s="90">
        <v>440.9</v>
      </c>
      <c r="DW18" s="90">
        <v>440.5</v>
      </c>
      <c r="DX18" s="90">
        <v>440.5</v>
      </c>
      <c r="DY18" s="90">
        <v>440.2</v>
      </c>
      <c r="DZ18" s="90">
        <v>440.6</v>
      </c>
      <c r="EA18" s="90">
        <v>440.5</v>
      </c>
      <c r="EB18" s="60">
        <v>439.8</v>
      </c>
      <c r="EC18" s="150" t="s">
        <v>5</v>
      </c>
      <c r="ED18" s="60">
        <v>439.4</v>
      </c>
      <c r="EE18" s="60">
        <v>439.8</v>
      </c>
      <c r="EF18" s="60">
        <v>439.4</v>
      </c>
      <c r="EG18" s="104">
        <v>439.1</v>
      </c>
      <c r="EH18" s="104">
        <v>439.1</v>
      </c>
      <c r="EI18" s="60">
        <v>439.4</v>
      </c>
      <c r="EJ18" s="60">
        <v>439.6</v>
      </c>
      <c r="EK18" s="60">
        <v>439.4</v>
      </c>
      <c r="EL18" s="60">
        <v>439.4</v>
      </c>
      <c r="EM18" s="60">
        <v>439.5</v>
      </c>
      <c r="EN18" s="150" t="s">
        <v>5</v>
      </c>
      <c r="EO18" s="60">
        <v>440.5</v>
      </c>
      <c r="EP18" s="60">
        <v>440.9</v>
      </c>
      <c r="EQ18" s="60">
        <v>440.1</v>
      </c>
      <c r="ER18" s="60">
        <v>440</v>
      </c>
      <c r="ES18" s="60">
        <v>440.4</v>
      </c>
      <c r="ET18" s="60">
        <v>440.1</v>
      </c>
      <c r="EU18" s="60">
        <v>440</v>
      </c>
      <c r="EV18" s="60">
        <v>440.2</v>
      </c>
      <c r="EW18" s="60">
        <v>440.4</v>
      </c>
      <c r="EX18" s="60">
        <v>440.6</v>
      </c>
      <c r="EY18" s="150" t="s">
        <v>5</v>
      </c>
      <c r="EZ18" s="60">
        <v>440.6</v>
      </c>
      <c r="FA18" s="60">
        <v>440.3</v>
      </c>
      <c r="FB18" s="60">
        <v>440.7</v>
      </c>
      <c r="FC18" s="60">
        <v>440.5</v>
      </c>
      <c r="FD18" s="60">
        <v>440.4</v>
      </c>
      <c r="FE18" s="60">
        <v>440.6</v>
      </c>
      <c r="FF18" s="60">
        <v>440.3</v>
      </c>
      <c r="FG18" s="60">
        <v>440.5</v>
      </c>
      <c r="FH18" s="60">
        <v>440.7</v>
      </c>
      <c r="FI18" s="60">
        <v>440.6</v>
      </c>
      <c r="FJ18" s="150" t="s">
        <v>5</v>
      </c>
      <c r="FK18" s="60">
        <v>440.1</v>
      </c>
      <c r="FL18" s="60">
        <v>439.8</v>
      </c>
      <c r="FM18" s="60">
        <v>439.1</v>
      </c>
      <c r="FN18" s="60">
        <v>440</v>
      </c>
      <c r="FO18" s="60">
        <v>439.5</v>
      </c>
      <c r="FP18" s="60">
        <v>439.1</v>
      </c>
      <c r="FQ18" s="60">
        <v>440.4</v>
      </c>
      <c r="FR18" s="60">
        <v>440.2</v>
      </c>
      <c r="FS18" s="60">
        <v>440.5</v>
      </c>
      <c r="FT18" s="150" t="s">
        <v>5</v>
      </c>
      <c r="FU18" s="1">
        <f>MAX(B18:FT18)</f>
        <v>447</v>
      </c>
      <c r="FV18" s="86">
        <f>MIN(B18:FT18)</f>
        <v>438</v>
      </c>
      <c r="FW18" s="4"/>
      <c r="FX18" s="4"/>
      <c r="FY18" s="4"/>
    </row>
    <row r="19" spans="1:181" ht="11.25" customHeight="1" x14ac:dyDescent="0.2">
      <c r="A19" s="150" t="s">
        <v>6</v>
      </c>
      <c r="B19" s="90">
        <v>441</v>
      </c>
      <c r="C19" s="90">
        <v>440.5</v>
      </c>
      <c r="D19" s="90">
        <v>441</v>
      </c>
      <c r="E19" s="90">
        <v>439.8</v>
      </c>
      <c r="F19" s="90">
        <v>440.6</v>
      </c>
      <c r="G19" s="90">
        <v>440.4</v>
      </c>
      <c r="H19" s="90">
        <v>440.7</v>
      </c>
      <c r="I19" s="90">
        <v>440.2</v>
      </c>
      <c r="J19" s="90">
        <v>440.2</v>
      </c>
      <c r="K19" s="90">
        <v>440.7</v>
      </c>
      <c r="L19" s="150" t="s">
        <v>6</v>
      </c>
      <c r="M19" s="90">
        <v>438.2</v>
      </c>
      <c r="N19" s="90">
        <v>441.1</v>
      </c>
      <c r="O19" s="90">
        <v>442</v>
      </c>
      <c r="P19" s="90">
        <v>441.1</v>
      </c>
      <c r="Q19" s="90">
        <v>442.1</v>
      </c>
      <c r="R19" s="90">
        <v>441.6</v>
      </c>
      <c r="S19" s="90">
        <v>442.1</v>
      </c>
      <c r="T19" s="90">
        <v>441.3</v>
      </c>
      <c r="U19" s="90">
        <v>441.5</v>
      </c>
      <c r="V19" s="90">
        <v>440.1</v>
      </c>
      <c r="W19" s="150" t="s">
        <v>6</v>
      </c>
      <c r="X19" s="90">
        <v>439.8</v>
      </c>
      <c r="Y19" s="90">
        <v>440.6</v>
      </c>
      <c r="Z19" s="90">
        <v>440.1</v>
      </c>
      <c r="AA19" s="90">
        <v>446.9</v>
      </c>
      <c r="AB19" s="90">
        <v>443.8</v>
      </c>
      <c r="AC19" s="90">
        <v>443.4</v>
      </c>
      <c r="AD19" s="90">
        <v>442.6</v>
      </c>
      <c r="AE19" s="90">
        <v>441.4</v>
      </c>
      <c r="AF19" s="90">
        <v>442</v>
      </c>
      <c r="AG19" s="90">
        <v>442.8</v>
      </c>
      <c r="AH19" s="150" t="s">
        <v>6</v>
      </c>
      <c r="AI19" s="90">
        <v>445.5</v>
      </c>
      <c r="AJ19" s="90">
        <v>445</v>
      </c>
      <c r="AK19" s="90">
        <v>445.2</v>
      </c>
      <c r="AL19" s="90">
        <v>445.3</v>
      </c>
      <c r="AM19" s="90">
        <v>443.2</v>
      </c>
      <c r="AN19" s="90">
        <v>442.4</v>
      </c>
      <c r="AO19" s="90">
        <v>441.8</v>
      </c>
      <c r="AP19" s="90">
        <v>441.7</v>
      </c>
      <c r="AQ19" s="90">
        <v>442.1</v>
      </c>
      <c r="AR19" s="90">
        <v>442</v>
      </c>
      <c r="AS19" s="150" t="s">
        <v>6</v>
      </c>
      <c r="AT19" s="90">
        <v>441.9</v>
      </c>
      <c r="AU19" s="90">
        <v>442.5</v>
      </c>
      <c r="AV19" s="90">
        <v>442.6</v>
      </c>
      <c r="AW19" s="90">
        <v>444</v>
      </c>
      <c r="AX19" s="90">
        <v>444.4</v>
      </c>
      <c r="AY19" s="90">
        <v>445</v>
      </c>
      <c r="AZ19" s="90">
        <v>444.4</v>
      </c>
      <c r="BA19" s="90">
        <v>442.5</v>
      </c>
      <c r="BB19" s="90">
        <v>442.4</v>
      </c>
      <c r="BC19" s="90">
        <v>443.2</v>
      </c>
      <c r="BD19" s="150" t="s">
        <v>6</v>
      </c>
      <c r="BE19" s="90">
        <v>442.3</v>
      </c>
      <c r="BF19" s="90">
        <v>443.2</v>
      </c>
      <c r="BG19" s="90">
        <v>444</v>
      </c>
      <c r="BH19" s="90">
        <v>443.7</v>
      </c>
      <c r="BI19" s="90">
        <v>444.4</v>
      </c>
      <c r="BJ19" s="90">
        <v>443</v>
      </c>
      <c r="BK19" s="90">
        <v>442</v>
      </c>
      <c r="BL19" s="90">
        <v>443.5</v>
      </c>
      <c r="BM19" s="90">
        <v>441.2</v>
      </c>
      <c r="BN19" s="90">
        <v>439.8</v>
      </c>
      <c r="BO19" s="150" t="s">
        <v>6</v>
      </c>
      <c r="BP19" s="90">
        <v>441.3</v>
      </c>
      <c r="BQ19" s="90">
        <v>441.1</v>
      </c>
      <c r="BR19" s="90">
        <v>440.8</v>
      </c>
      <c r="BS19" s="90">
        <v>440.2</v>
      </c>
      <c r="BT19" s="90">
        <v>440.5</v>
      </c>
      <c r="BU19" s="90">
        <v>440.9</v>
      </c>
      <c r="BV19" s="90">
        <v>440.5</v>
      </c>
      <c r="BW19" s="90">
        <v>440.2</v>
      </c>
      <c r="BX19" s="90">
        <v>439.8</v>
      </c>
      <c r="BY19" s="90">
        <v>439.6</v>
      </c>
      <c r="BZ19" s="150" t="s">
        <v>6</v>
      </c>
      <c r="CA19" s="90">
        <v>439.5</v>
      </c>
      <c r="CB19" s="90">
        <v>439.6</v>
      </c>
      <c r="CC19" s="90">
        <v>439.7</v>
      </c>
      <c r="CD19" s="90">
        <v>439.7</v>
      </c>
      <c r="CE19" s="90">
        <v>439.7</v>
      </c>
      <c r="CF19" s="90">
        <v>439.6</v>
      </c>
      <c r="CG19" s="90">
        <v>439.8</v>
      </c>
      <c r="CH19" s="90">
        <v>439.7</v>
      </c>
      <c r="CI19" s="90">
        <v>440</v>
      </c>
      <c r="CJ19" s="90">
        <v>439.7</v>
      </c>
      <c r="CK19" s="150" t="s">
        <v>6</v>
      </c>
      <c r="CL19" s="90">
        <v>439.6</v>
      </c>
      <c r="CM19" s="90">
        <v>439.8</v>
      </c>
      <c r="CN19" s="90">
        <v>438.9</v>
      </c>
      <c r="CO19" s="90">
        <v>439.1</v>
      </c>
      <c r="CP19" s="90">
        <v>438.7</v>
      </c>
      <c r="CQ19" s="90">
        <v>438.7</v>
      </c>
      <c r="CR19" s="90">
        <v>438.6</v>
      </c>
      <c r="CS19" s="90">
        <v>438.7</v>
      </c>
      <c r="CT19" s="90">
        <v>438.7</v>
      </c>
      <c r="CU19" s="90">
        <v>439</v>
      </c>
      <c r="CV19" s="150" t="s">
        <v>6</v>
      </c>
      <c r="CW19" s="90">
        <v>438.9</v>
      </c>
      <c r="CX19" s="90">
        <v>439.3</v>
      </c>
      <c r="CY19" s="90">
        <v>438.8</v>
      </c>
      <c r="CZ19" s="90">
        <v>439</v>
      </c>
      <c r="DA19" s="90">
        <v>439.2</v>
      </c>
      <c r="DB19" s="90">
        <v>439.5</v>
      </c>
      <c r="DC19" s="90">
        <v>439.5</v>
      </c>
      <c r="DD19" s="90">
        <v>439.2</v>
      </c>
      <c r="DE19" s="90">
        <v>439.4</v>
      </c>
      <c r="DF19" s="90">
        <v>440</v>
      </c>
      <c r="DG19" s="150" t="s">
        <v>6</v>
      </c>
      <c r="DH19" s="90">
        <v>439.3</v>
      </c>
      <c r="DI19" s="90">
        <v>439.2</v>
      </c>
      <c r="DJ19" s="90">
        <v>439.2</v>
      </c>
      <c r="DK19" s="90">
        <v>439.3</v>
      </c>
      <c r="DL19" s="90">
        <v>439.4</v>
      </c>
      <c r="DM19" s="90">
        <v>439.2</v>
      </c>
      <c r="DN19" s="90">
        <v>439.4</v>
      </c>
      <c r="DO19" s="90">
        <v>440</v>
      </c>
      <c r="DP19" s="90">
        <v>440.3</v>
      </c>
      <c r="DQ19" s="90">
        <v>440.8</v>
      </c>
      <c r="DR19" s="150" t="s">
        <v>6</v>
      </c>
      <c r="DS19" s="90">
        <v>440.1</v>
      </c>
      <c r="DT19" s="90">
        <v>440.4</v>
      </c>
      <c r="DU19" s="90">
        <v>440.5</v>
      </c>
      <c r="DV19" s="90">
        <v>440.8</v>
      </c>
      <c r="DW19" s="90">
        <v>440.4</v>
      </c>
      <c r="DX19" s="90">
        <v>440.6</v>
      </c>
      <c r="DY19" s="90">
        <v>440.1</v>
      </c>
      <c r="DZ19" s="90">
        <v>440.4</v>
      </c>
      <c r="EA19" s="90">
        <v>440.4</v>
      </c>
      <c r="EB19" s="60">
        <v>439.8</v>
      </c>
      <c r="EC19" s="150" t="s">
        <v>6</v>
      </c>
      <c r="ED19" s="60">
        <v>439.4</v>
      </c>
      <c r="EE19" s="60">
        <v>439.8</v>
      </c>
      <c r="EF19" s="60">
        <v>439.5</v>
      </c>
      <c r="EG19" s="104">
        <v>439</v>
      </c>
      <c r="EH19" s="104">
        <v>439</v>
      </c>
      <c r="EI19" s="60">
        <v>439.6</v>
      </c>
      <c r="EJ19" s="60">
        <v>439.7</v>
      </c>
      <c r="EK19" s="60">
        <v>439.4</v>
      </c>
      <c r="EL19" s="60">
        <v>439.5</v>
      </c>
      <c r="EM19" s="60">
        <v>439.4</v>
      </c>
      <c r="EN19" s="150" t="s">
        <v>6</v>
      </c>
      <c r="EO19" s="60">
        <v>440.4</v>
      </c>
      <c r="EP19" s="60">
        <v>440.6</v>
      </c>
      <c r="EQ19" s="60">
        <v>439.8</v>
      </c>
      <c r="ER19" s="60">
        <v>440</v>
      </c>
      <c r="ES19" s="60">
        <v>440.2</v>
      </c>
      <c r="ET19" s="60">
        <v>440.3</v>
      </c>
      <c r="EU19" s="60">
        <v>440</v>
      </c>
      <c r="EV19" s="60">
        <v>440.4</v>
      </c>
      <c r="EW19" s="60">
        <v>440.4</v>
      </c>
      <c r="EX19" s="60">
        <v>440.4</v>
      </c>
      <c r="EY19" s="150" t="s">
        <v>6</v>
      </c>
      <c r="EZ19" s="60">
        <v>440.4</v>
      </c>
      <c r="FA19" s="60">
        <v>440.3</v>
      </c>
      <c r="FB19" s="60">
        <v>440.6</v>
      </c>
      <c r="FC19" s="60">
        <v>440.6</v>
      </c>
      <c r="FD19" s="60">
        <v>440.3</v>
      </c>
      <c r="FE19" s="60">
        <v>440.7</v>
      </c>
      <c r="FF19" s="60">
        <v>440.3</v>
      </c>
      <c r="FG19" s="60">
        <v>440.4</v>
      </c>
      <c r="FH19" s="60">
        <v>440.6</v>
      </c>
      <c r="FI19" s="60">
        <v>440.3</v>
      </c>
      <c r="FJ19" s="150" t="s">
        <v>6</v>
      </c>
      <c r="FK19" s="60">
        <v>440</v>
      </c>
      <c r="FL19" s="60">
        <v>439.6</v>
      </c>
      <c r="FM19" s="60">
        <v>439.1</v>
      </c>
      <c r="FN19" s="60">
        <v>439.8</v>
      </c>
      <c r="FO19" s="60">
        <v>439.5</v>
      </c>
      <c r="FP19" s="60">
        <v>439.1</v>
      </c>
      <c r="FQ19" s="60">
        <v>440.3</v>
      </c>
      <c r="FR19" s="60">
        <v>440.2</v>
      </c>
      <c r="FS19" s="60">
        <v>440.5</v>
      </c>
      <c r="FT19" s="150" t="s">
        <v>6</v>
      </c>
      <c r="FU19" s="1">
        <f>MAX(B19:FT19)</f>
        <v>446.9</v>
      </c>
      <c r="FV19" s="86">
        <f>MIN(B19:FT19)</f>
        <v>438.2</v>
      </c>
      <c r="FW19" s="4"/>
      <c r="FX19" s="4"/>
      <c r="FY19" s="4"/>
    </row>
    <row r="20" spans="1:181" ht="11.25" customHeight="1" x14ac:dyDescent="0.2">
      <c r="A20" s="150" t="s">
        <v>7</v>
      </c>
      <c r="B20" s="90">
        <v>441.2</v>
      </c>
      <c r="C20" s="90">
        <v>440.7</v>
      </c>
      <c r="D20" s="90">
        <v>441</v>
      </c>
      <c r="E20" s="90">
        <v>440.1</v>
      </c>
      <c r="F20" s="90">
        <v>440.5</v>
      </c>
      <c r="G20" s="90">
        <v>440.1</v>
      </c>
      <c r="H20" s="90">
        <v>440.9</v>
      </c>
      <c r="I20" s="90">
        <v>440.1</v>
      </c>
      <c r="J20" s="90">
        <v>440.3</v>
      </c>
      <c r="K20" s="90">
        <v>440</v>
      </c>
      <c r="L20" s="150" t="s">
        <v>7</v>
      </c>
      <c r="M20" s="90">
        <v>437.9</v>
      </c>
      <c r="N20" s="90">
        <v>441.4</v>
      </c>
      <c r="O20" s="90">
        <v>441.9</v>
      </c>
      <c r="P20" s="90">
        <v>441.1</v>
      </c>
      <c r="Q20" s="90">
        <v>442.1</v>
      </c>
      <c r="R20" s="90">
        <v>442</v>
      </c>
      <c r="S20" s="90">
        <v>441.9</v>
      </c>
      <c r="T20" s="90">
        <v>441.2</v>
      </c>
      <c r="U20" s="90">
        <v>441.4</v>
      </c>
      <c r="V20" s="90">
        <v>439.1</v>
      </c>
      <c r="W20" s="150" t="s">
        <v>7</v>
      </c>
      <c r="X20" s="90">
        <v>438.7</v>
      </c>
      <c r="Y20" s="90">
        <v>439.9</v>
      </c>
      <c r="Z20" s="90">
        <v>439.8</v>
      </c>
      <c r="AA20" s="90">
        <v>446.2</v>
      </c>
      <c r="AB20" s="90">
        <v>443.3</v>
      </c>
      <c r="AC20" s="90">
        <v>443</v>
      </c>
      <c r="AD20" s="90">
        <v>442.7</v>
      </c>
      <c r="AE20" s="90">
        <v>441</v>
      </c>
      <c r="AF20" s="90">
        <v>441.5</v>
      </c>
      <c r="AG20" s="90">
        <v>442.3</v>
      </c>
      <c r="AH20" s="150" t="s">
        <v>7</v>
      </c>
      <c r="AI20" s="90">
        <v>445.1</v>
      </c>
      <c r="AJ20" s="90">
        <v>444.6</v>
      </c>
      <c r="AK20" s="90">
        <v>444.7</v>
      </c>
      <c r="AL20" s="90">
        <v>444.9</v>
      </c>
      <c r="AM20" s="90">
        <v>442.7</v>
      </c>
      <c r="AN20" s="90">
        <v>442.7</v>
      </c>
      <c r="AO20" s="90">
        <v>441.6</v>
      </c>
      <c r="AP20" s="90">
        <v>441.1</v>
      </c>
      <c r="AQ20" s="90">
        <v>441.4</v>
      </c>
      <c r="AR20" s="90">
        <v>441.1</v>
      </c>
      <c r="AS20" s="150" t="s">
        <v>7</v>
      </c>
      <c r="AT20" s="90">
        <v>441</v>
      </c>
      <c r="AU20" s="90">
        <v>442.4</v>
      </c>
      <c r="AV20" s="90">
        <v>442</v>
      </c>
      <c r="AW20" s="90">
        <v>443.4</v>
      </c>
      <c r="AX20" s="90">
        <v>443.8</v>
      </c>
      <c r="AY20" s="90">
        <v>444.5</v>
      </c>
      <c r="AZ20" s="90">
        <v>444.1</v>
      </c>
      <c r="BA20" s="90">
        <v>441.8</v>
      </c>
      <c r="BB20" s="90">
        <v>441.4</v>
      </c>
      <c r="BC20" s="90">
        <v>442.9</v>
      </c>
      <c r="BD20" s="150" t="s">
        <v>7</v>
      </c>
      <c r="BE20" s="90">
        <v>442.2</v>
      </c>
      <c r="BF20" s="90">
        <v>442.9</v>
      </c>
      <c r="BG20" s="90">
        <v>443.4</v>
      </c>
      <c r="BH20" s="90">
        <v>443.1</v>
      </c>
      <c r="BI20" s="90">
        <v>443.7</v>
      </c>
      <c r="BJ20" s="90">
        <v>442.4</v>
      </c>
      <c r="BK20" s="90">
        <v>440.9</v>
      </c>
      <c r="BL20" s="90">
        <v>442.9</v>
      </c>
      <c r="BM20" s="90">
        <v>440.2</v>
      </c>
      <c r="BN20" s="90">
        <v>439.4</v>
      </c>
      <c r="BO20" s="150" t="s">
        <v>7</v>
      </c>
      <c r="BP20" s="90">
        <v>440.9</v>
      </c>
      <c r="BQ20" s="90">
        <v>440.6</v>
      </c>
      <c r="BR20" s="90">
        <v>439.9</v>
      </c>
      <c r="BS20" s="90">
        <v>438.8</v>
      </c>
      <c r="BT20" s="90">
        <v>440.2</v>
      </c>
      <c r="BU20" s="90">
        <v>440.7</v>
      </c>
      <c r="BV20" s="90">
        <v>440.2</v>
      </c>
      <c r="BW20" s="90">
        <v>439.8</v>
      </c>
      <c r="BX20" s="90">
        <v>439.5</v>
      </c>
      <c r="BY20" s="90">
        <v>439.3</v>
      </c>
      <c r="BZ20" s="150" t="s">
        <v>7</v>
      </c>
      <c r="CA20" s="90">
        <v>439.3</v>
      </c>
      <c r="CB20" s="90">
        <v>439.3</v>
      </c>
      <c r="CC20" s="90">
        <v>439.4</v>
      </c>
      <c r="CD20" s="90">
        <v>439.4</v>
      </c>
      <c r="CE20" s="90">
        <v>439.8</v>
      </c>
      <c r="CF20" s="90">
        <v>439</v>
      </c>
      <c r="CG20" s="90">
        <v>439.6</v>
      </c>
      <c r="CH20" s="90">
        <v>439.4</v>
      </c>
      <c r="CI20" s="90">
        <v>439.6</v>
      </c>
      <c r="CJ20" s="90">
        <v>439.3</v>
      </c>
      <c r="CK20" s="150" t="s">
        <v>7</v>
      </c>
      <c r="CL20" s="90">
        <v>439.3</v>
      </c>
      <c r="CM20" s="90">
        <v>439.3</v>
      </c>
      <c r="CN20" s="90">
        <v>438.5</v>
      </c>
      <c r="CO20" s="90">
        <v>438.9</v>
      </c>
      <c r="CP20" s="90">
        <v>438.7</v>
      </c>
      <c r="CQ20" s="90">
        <v>438.3</v>
      </c>
      <c r="CR20" s="90">
        <v>438.4</v>
      </c>
      <c r="CS20" s="90">
        <v>438.4</v>
      </c>
      <c r="CT20" s="90">
        <v>438.3</v>
      </c>
      <c r="CU20" s="90">
        <v>438.8</v>
      </c>
      <c r="CV20" s="150" t="s">
        <v>7</v>
      </c>
      <c r="CW20" s="90">
        <v>438.4</v>
      </c>
      <c r="CX20" s="90">
        <v>439.1</v>
      </c>
      <c r="CY20" s="90">
        <v>438.6</v>
      </c>
      <c r="CZ20" s="90">
        <v>438.6</v>
      </c>
      <c r="DA20" s="90">
        <v>438.9</v>
      </c>
      <c r="DB20" s="90">
        <v>438.9</v>
      </c>
      <c r="DC20" s="90">
        <v>439.5</v>
      </c>
      <c r="DD20" s="90">
        <v>439.4</v>
      </c>
      <c r="DE20" s="90">
        <v>439.3</v>
      </c>
      <c r="DF20" s="90">
        <v>439.2</v>
      </c>
      <c r="DG20" s="150" t="s">
        <v>7</v>
      </c>
      <c r="DH20" s="90">
        <v>439</v>
      </c>
      <c r="DI20" s="90">
        <v>439</v>
      </c>
      <c r="DJ20" s="90">
        <v>439.1</v>
      </c>
      <c r="DK20" s="90">
        <v>439.1</v>
      </c>
      <c r="DL20" s="90">
        <v>439.3</v>
      </c>
      <c r="DM20" s="90">
        <v>439.6</v>
      </c>
      <c r="DN20" s="90">
        <v>439.4</v>
      </c>
      <c r="DO20" s="90">
        <v>440.4</v>
      </c>
      <c r="DP20" s="90">
        <v>440.2</v>
      </c>
      <c r="DQ20" s="90">
        <v>440.6</v>
      </c>
      <c r="DR20" s="150" t="s">
        <v>7</v>
      </c>
      <c r="DS20" s="90">
        <v>440.3</v>
      </c>
      <c r="DT20" s="90">
        <v>440.2</v>
      </c>
      <c r="DU20" s="90">
        <v>440.3</v>
      </c>
      <c r="DV20" s="90">
        <v>440.9</v>
      </c>
      <c r="DW20" s="90">
        <v>440.6</v>
      </c>
      <c r="DX20" s="90">
        <v>440.7</v>
      </c>
      <c r="DY20" s="90">
        <v>440.1</v>
      </c>
      <c r="DZ20" s="90">
        <v>440.7</v>
      </c>
      <c r="EA20" s="90">
        <v>440.3</v>
      </c>
      <c r="EB20" s="60">
        <v>439.7</v>
      </c>
      <c r="EC20" s="150" t="s">
        <v>7</v>
      </c>
      <c r="ED20" s="60">
        <v>439.7</v>
      </c>
      <c r="EE20" s="60">
        <v>439.7</v>
      </c>
      <c r="EF20" s="60">
        <v>439.5</v>
      </c>
      <c r="EG20" s="104">
        <v>439</v>
      </c>
      <c r="EH20" s="104">
        <v>439.7</v>
      </c>
      <c r="EI20" s="60">
        <v>439.5</v>
      </c>
      <c r="EJ20" s="60">
        <v>439.6</v>
      </c>
      <c r="EK20" s="60">
        <v>439.4</v>
      </c>
      <c r="EL20" s="60">
        <v>439.7</v>
      </c>
      <c r="EM20" s="60">
        <v>439.7</v>
      </c>
      <c r="EN20" s="150" t="s">
        <v>7</v>
      </c>
      <c r="EO20" s="60">
        <v>440.2</v>
      </c>
      <c r="EP20" s="60">
        <v>440.2</v>
      </c>
      <c r="EQ20" s="60">
        <v>440</v>
      </c>
      <c r="ER20" s="60">
        <v>440.2</v>
      </c>
      <c r="ES20" s="60">
        <v>439.7</v>
      </c>
      <c r="ET20" s="60">
        <v>440</v>
      </c>
      <c r="EU20" s="60">
        <v>439.8</v>
      </c>
      <c r="EV20" s="60">
        <v>440.2</v>
      </c>
      <c r="EW20" s="60">
        <v>440</v>
      </c>
      <c r="EX20" s="60">
        <v>440.7</v>
      </c>
      <c r="EY20" s="150" t="s">
        <v>7</v>
      </c>
      <c r="EZ20" s="60">
        <v>439.9</v>
      </c>
      <c r="FA20" s="60">
        <v>440.4</v>
      </c>
      <c r="FB20" s="60">
        <v>440.6</v>
      </c>
      <c r="FC20" s="60">
        <v>440.4</v>
      </c>
      <c r="FD20" s="60">
        <v>440.2</v>
      </c>
      <c r="FE20" s="60">
        <v>440.8</v>
      </c>
      <c r="FF20" s="60">
        <v>440.1</v>
      </c>
      <c r="FG20" s="60">
        <v>440.7</v>
      </c>
      <c r="FH20" s="60">
        <v>441</v>
      </c>
      <c r="FI20" s="60">
        <v>440.3</v>
      </c>
      <c r="FJ20" s="150" t="s">
        <v>7</v>
      </c>
      <c r="FK20" s="60">
        <v>440.3</v>
      </c>
      <c r="FL20" s="60">
        <v>439.7</v>
      </c>
      <c r="FM20" s="60">
        <v>439.8</v>
      </c>
      <c r="FN20" s="60">
        <v>439.7</v>
      </c>
      <c r="FO20" s="60">
        <v>439.4</v>
      </c>
      <c r="FP20" s="60">
        <v>438.7</v>
      </c>
      <c r="FQ20" s="60">
        <v>440.3</v>
      </c>
      <c r="FR20" s="60">
        <v>440.2</v>
      </c>
      <c r="FS20" s="60">
        <v>440.5</v>
      </c>
      <c r="FT20" s="150" t="s">
        <v>7</v>
      </c>
      <c r="FU20" s="1">
        <f>MAX(B20:FT20)</f>
        <v>446.2</v>
      </c>
      <c r="FV20" s="86">
        <f>MIN(B20:FT20)</f>
        <v>437.9</v>
      </c>
      <c r="FW20" s="4"/>
      <c r="FX20" s="4"/>
      <c r="FY20" s="4"/>
    </row>
    <row r="21" spans="1:181" ht="11.25" customHeight="1" x14ac:dyDescent="0.2">
      <c r="A21" s="149" t="s">
        <v>36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149" t="s">
        <v>36</v>
      </c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149" t="s">
        <v>36</v>
      </c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149" t="s">
        <v>36</v>
      </c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149" t="s">
        <v>36</v>
      </c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149" t="s">
        <v>36</v>
      </c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149" t="s">
        <v>36</v>
      </c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149" t="s">
        <v>36</v>
      </c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149" t="s">
        <v>36</v>
      </c>
      <c r="CL21" s="91"/>
      <c r="CM21" s="88"/>
      <c r="CN21" s="88"/>
      <c r="CO21" s="88"/>
      <c r="CP21" s="88"/>
      <c r="CQ21" s="88"/>
      <c r="CR21" s="88"/>
      <c r="CS21" s="88"/>
      <c r="CT21" s="88"/>
      <c r="CU21" s="88"/>
      <c r="CV21" s="149" t="s">
        <v>36</v>
      </c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149" t="s">
        <v>36</v>
      </c>
      <c r="DH21" s="91"/>
      <c r="DI21" s="88"/>
      <c r="DJ21" s="88"/>
      <c r="DK21" s="88"/>
      <c r="DL21" s="88"/>
      <c r="DM21" s="88"/>
      <c r="DN21" s="88"/>
      <c r="DO21" s="88"/>
      <c r="DP21" s="88"/>
      <c r="DQ21" s="88"/>
      <c r="DR21" s="149" t="s">
        <v>36</v>
      </c>
      <c r="DS21" s="88"/>
      <c r="DT21" s="88"/>
      <c r="DU21" s="88"/>
      <c r="DV21" s="88"/>
      <c r="DW21" s="88"/>
      <c r="DX21" s="88"/>
      <c r="DY21" s="88"/>
      <c r="DZ21" s="88"/>
      <c r="EA21" s="88"/>
      <c r="EB21" s="85"/>
      <c r="EC21" s="149" t="s">
        <v>36</v>
      </c>
      <c r="ED21" s="85"/>
      <c r="EE21" s="85"/>
      <c r="EF21" s="85"/>
      <c r="EG21" s="103"/>
      <c r="EH21" s="103"/>
      <c r="EI21" s="85"/>
      <c r="EJ21" s="85"/>
      <c r="EK21" s="85"/>
      <c r="EL21" s="85"/>
      <c r="EM21" s="85"/>
      <c r="EN21" s="149" t="s">
        <v>36</v>
      </c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149" t="s">
        <v>36</v>
      </c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149" t="s">
        <v>36</v>
      </c>
      <c r="FK21" s="85"/>
      <c r="FL21" s="85"/>
      <c r="FM21" s="85"/>
      <c r="FN21" s="85"/>
      <c r="FO21" s="85"/>
      <c r="FP21" s="85"/>
      <c r="FQ21" s="85"/>
      <c r="FR21" s="85"/>
      <c r="FS21" s="85"/>
      <c r="FT21" s="149" t="s">
        <v>36</v>
      </c>
      <c r="FU21" s="1"/>
      <c r="FV21" s="4"/>
      <c r="FW21" s="4"/>
      <c r="FX21" s="4"/>
      <c r="FY21" s="4"/>
    </row>
    <row r="22" spans="1:181" ht="11.25" customHeight="1" x14ac:dyDescent="0.2">
      <c r="A22" s="150" t="s">
        <v>5</v>
      </c>
      <c r="B22" s="90">
        <v>439.8</v>
      </c>
      <c r="C22" s="90">
        <v>439.3</v>
      </c>
      <c r="D22" s="90">
        <v>440.2</v>
      </c>
      <c r="E22" s="90">
        <v>438.3</v>
      </c>
      <c r="F22" s="90">
        <v>439.6</v>
      </c>
      <c r="G22" s="90">
        <v>439.2</v>
      </c>
      <c r="H22" s="90">
        <v>439.5</v>
      </c>
      <c r="I22" s="90">
        <v>438.8</v>
      </c>
      <c r="J22" s="90">
        <v>438.7</v>
      </c>
      <c r="K22" s="90">
        <v>439.5</v>
      </c>
      <c r="L22" s="150" t="s">
        <v>5</v>
      </c>
      <c r="M22" s="90">
        <v>436</v>
      </c>
      <c r="N22" s="90">
        <v>440.2</v>
      </c>
      <c r="O22" s="90">
        <v>440.9</v>
      </c>
      <c r="P22" s="90">
        <v>440</v>
      </c>
      <c r="Q22" s="90">
        <v>441.3</v>
      </c>
      <c r="R22" s="90">
        <v>440.6</v>
      </c>
      <c r="S22" s="90">
        <v>441.1</v>
      </c>
      <c r="T22" s="90">
        <v>440.3</v>
      </c>
      <c r="U22" s="90">
        <v>440.5</v>
      </c>
      <c r="V22" s="90">
        <v>438.5</v>
      </c>
      <c r="W22" s="150" t="s">
        <v>5</v>
      </c>
      <c r="X22" s="90">
        <v>438.5</v>
      </c>
      <c r="Y22" s="90">
        <v>439.5</v>
      </c>
      <c r="Z22" s="90">
        <v>439</v>
      </c>
      <c r="AA22" s="90">
        <v>446.3</v>
      </c>
      <c r="AB22" s="90">
        <v>442.7</v>
      </c>
      <c r="AC22" s="90">
        <v>442.1</v>
      </c>
      <c r="AD22" s="90">
        <v>441.4</v>
      </c>
      <c r="AE22" s="90">
        <v>440.5</v>
      </c>
      <c r="AF22" s="90">
        <v>441.1</v>
      </c>
      <c r="AG22" s="90">
        <v>441.8</v>
      </c>
      <c r="AH22" s="150" t="s">
        <v>5</v>
      </c>
      <c r="AI22" s="90">
        <v>444.5</v>
      </c>
      <c r="AJ22" s="90">
        <v>443.8</v>
      </c>
      <c r="AK22" s="90">
        <v>444.2</v>
      </c>
      <c r="AL22" s="90">
        <v>444.1</v>
      </c>
      <c r="AM22" s="90">
        <v>442.4</v>
      </c>
      <c r="AN22" s="90">
        <v>441.3</v>
      </c>
      <c r="AO22" s="90">
        <v>440.8</v>
      </c>
      <c r="AP22" s="90">
        <v>440.9</v>
      </c>
      <c r="AQ22" s="90">
        <v>441.3</v>
      </c>
      <c r="AR22" s="90">
        <v>441.2</v>
      </c>
      <c r="AS22" s="150" t="s">
        <v>5</v>
      </c>
      <c r="AT22" s="90">
        <v>440.9</v>
      </c>
      <c r="AU22" s="90">
        <v>441.5</v>
      </c>
      <c r="AV22" s="90">
        <v>441.7</v>
      </c>
      <c r="AW22" s="90">
        <v>442.9</v>
      </c>
      <c r="AX22" s="90">
        <v>443.2</v>
      </c>
      <c r="AY22" s="90">
        <v>443.8</v>
      </c>
      <c r="AZ22" s="90">
        <v>443.4</v>
      </c>
      <c r="BA22" s="90">
        <v>441.5</v>
      </c>
      <c r="BB22" s="90">
        <v>441.2</v>
      </c>
      <c r="BC22" s="90">
        <v>442.1</v>
      </c>
      <c r="BD22" s="150" t="s">
        <v>5</v>
      </c>
      <c r="BE22" s="90">
        <v>441.3</v>
      </c>
      <c r="BF22" s="90">
        <v>442.1</v>
      </c>
      <c r="BG22" s="90">
        <v>443.2</v>
      </c>
      <c r="BH22" s="90">
        <v>442.9</v>
      </c>
      <c r="BI22" s="90">
        <v>443.5</v>
      </c>
      <c r="BJ22" s="90">
        <v>442.3</v>
      </c>
      <c r="BK22" s="90">
        <v>441.1</v>
      </c>
      <c r="BL22" s="90">
        <v>442.6</v>
      </c>
      <c r="BM22" s="90">
        <v>440.3</v>
      </c>
      <c r="BN22" s="90">
        <v>439.3</v>
      </c>
      <c r="BO22" s="150" t="s">
        <v>5</v>
      </c>
      <c r="BP22" s="90">
        <v>440.4</v>
      </c>
      <c r="BQ22" s="90">
        <v>440.2</v>
      </c>
      <c r="BR22" s="90">
        <v>440.1</v>
      </c>
      <c r="BS22" s="90">
        <v>438.7</v>
      </c>
      <c r="BT22" s="90">
        <v>439.4</v>
      </c>
      <c r="BU22" s="90">
        <v>439.9</v>
      </c>
      <c r="BV22" s="90">
        <v>439.4</v>
      </c>
      <c r="BW22" s="90">
        <v>438.8</v>
      </c>
      <c r="BX22" s="90">
        <v>438.6</v>
      </c>
      <c r="BY22" s="90">
        <v>438.5</v>
      </c>
      <c r="BZ22" s="150" t="s">
        <v>5</v>
      </c>
      <c r="CA22" s="90">
        <v>438.4</v>
      </c>
      <c r="CB22" s="90">
        <v>438.2</v>
      </c>
      <c r="CC22" s="90">
        <v>438.5</v>
      </c>
      <c r="CD22" s="90">
        <v>438.5</v>
      </c>
      <c r="CE22" s="90">
        <v>438.5</v>
      </c>
      <c r="CF22" s="90">
        <v>437.9</v>
      </c>
      <c r="CG22" s="90">
        <v>438.5</v>
      </c>
      <c r="CH22" s="90">
        <v>438.3</v>
      </c>
      <c r="CI22" s="90">
        <v>439</v>
      </c>
      <c r="CJ22" s="90">
        <v>438.3</v>
      </c>
      <c r="CK22" s="150" t="s">
        <v>5</v>
      </c>
      <c r="CL22" s="90">
        <v>438.5</v>
      </c>
      <c r="CM22" s="90">
        <v>438.5</v>
      </c>
      <c r="CN22" s="90">
        <v>437.4</v>
      </c>
      <c r="CO22" s="90">
        <v>437.6</v>
      </c>
      <c r="CP22" s="90">
        <v>437.4</v>
      </c>
      <c r="CQ22" s="90">
        <v>437.1</v>
      </c>
      <c r="CR22" s="90">
        <v>437.3</v>
      </c>
      <c r="CS22" s="90">
        <v>437.2</v>
      </c>
      <c r="CT22" s="90">
        <v>437.5</v>
      </c>
      <c r="CU22" s="90">
        <v>437.7</v>
      </c>
      <c r="CV22" s="150" t="s">
        <v>5</v>
      </c>
      <c r="CW22" s="90">
        <v>437.3</v>
      </c>
      <c r="CX22" s="90">
        <v>437.9</v>
      </c>
      <c r="CY22" s="90">
        <v>437.5</v>
      </c>
      <c r="CZ22" s="90">
        <v>437.5</v>
      </c>
      <c r="DA22" s="90">
        <v>437.9</v>
      </c>
      <c r="DB22" s="90">
        <v>437.9</v>
      </c>
      <c r="DC22" s="88">
        <v>438.5</v>
      </c>
      <c r="DD22" s="90">
        <v>438</v>
      </c>
      <c r="DE22" s="90">
        <v>438.1</v>
      </c>
      <c r="DF22" s="90">
        <v>438.5</v>
      </c>
      <c r="DG22" s="150" t="s">
        <v>5</v>
      </c>
      <c r="DH22" s="90">
        <v>438</v>
      </c>
      <c r="DI22" s="90">
        <v>437.9</v>
      </c>
      <c r="DJ22" s="90">
        <v>438</v>
      </c>
      <c r="DK22" s="90">
        <v>438.2</v>
      </c>
      <c r="DL22" s="90">
        <v>438.2</v>
      </c>
      <c r="DM22" s="90">
        <v>438.2</v>
      </c>
      <c r="DN22" s="90">
        <v>438</v>
      </c>
      <c r="DO22" s="90">
        <v>438.8</v>
      </c>
      <c r="DP22" s="90">
        <v>439.2</v>
      </c>
      <c r="DQ22" s="90">
        <v>439.7</v>
      </c>
      <c r="DR22" s="150" t="s">
        <v>5</v>
      </c>
      <c r="DS22" s="90">
        <v>438.8</v>
      </c>
      <c r="DT22" s="90">
        <v>438.9</v>
      </c>
      <c r="DU22" s="90">
        <v>439.1</v>
      </c>
      <c r="DV22" s="90">
        <v>439.7</v>
      </c>
      <c r="DW22" s="90">
        <v>439.1</v>
      </c>
      <c r="DX22" s="90">
        <v>439.2</v>
      </c>
      <c r="DY22" s="90">
        <v>438.7</v>
      </c>
      <c r="DZ22" s="88">
        <v>439.1</v>
      </c>
      <c r="EA22" s="90">
        <v>439.2</v>
      </c>
      <c r="EB22" s="60">
        <v>438.4</v>
      </c>
      <c r="EC22" s="150" t="s">
        <v>5</v>
      </c>
      <c r="ED22" s="60">
        <v>438.1</v>
      </c>
      <c r="EE22" s="60">
        <v>438.5</v>
      </c>
      <c r="EF22" s="60">
        <v>438.2</v>
      </c>
      <c r="EG22" s="104">
        <v>438.1</v>
      </c>
      <c r="EH22" s="104">
        <v>437.9</v>
      </c>
      <c r="EI22" s="60">
        <v>438.1</v>
      </c>
      <c r="EJ22" s="60">
        <v>438.2</v>
      </c>
      <c r="EK22" s="60">
        <v>437.9</v>
      </c>
      <c r="EL22" s="60">
        <v>438.1</v>
      </c>
      <c r="EM22" s="60">
        <v>438.1</v>
      </c>
      <c r="EN22" s="150" t="s">
        <v>5</v>
      </c>
      <c r="EO22" s="60">
        <v>439.1</v>
      </c>
      <c r="EP22" s="60">
        <v>439.3</v>
      </c>
      <c r="EQ22" s="60">
        <v>438.8</v>
      </c>
      <c r="ER22" s="60">
        <v>438.7</v>
      </c>
      <c r="ES22" s="60">
        <v>438.8</v>
      </c>
      <c r="ET22" s="60">
        <v>439.1</v>
      </c>
      <c r="EU22" s="60">
        <v>438.7</v>
      </c>
      <c r="EV22" s="60">
        <v>439.2</v>
      </c>
      <c r="EW22" s="60">
        <v>439</v>
      </c>
      <c r="EX22" s="60">
        <v>439.2</v>
      </c>
      <c r="EY22" s="150" t="s">
        <v>5</v>
      </c>
      <c r="EZ22" s="60">
        <v>439.2</v>
      </c>
      <c r="FA22" s="60">
        <v>439</v>
      </c>
      <c r="FB22" s="60">
        <v>439.5</v>
      </c>
      <c r="FC22" s="60">
        <v>439.3</v>
      </c>
      <c r="FD22" s="60">
        <v>439</v>
      </c>
      <c r="FE22" s="60">
        <v>439.3</v>
      </c>
      <c r="FF22" s="60">
        <v>438.9</v>
      </c>
      <c r="FG22" s="60">
        <v>439.1</v>
      </c>
      <c r="FH22" s="60">
        <v>439.3</v>
      </c>
      <c r="FI22" s="60">
        <v>439</v>
      </c>
      <c r="FJ22" s="150" t="s">
        <v>5</v>
      </c>
      <c r="FK22" s="60">
        <v>438.7</v>
      </c>
      <c r="FL22" s="60">
        <v>438.4</v>
      </c>
      <c r="FM22" s="60">
        <v>437.8</v>
      </c>
      <c r="FN22" s="60">
        <v>438.7</v>
      </c>
      <c r="FO22" s="60">
        <v>438.2</v>
      </c>
      <c r="FP22" s="60">
        <v>437.4</v>
      </c>
      <c r="FQ22" s="60">
        <v>439</v>
      </c>
      <c r="FR22" s="60">
        <v>438.8</v>
      </c>
      <c r="FS22" s="60">
        <v>439.2</v>
      </c>
      <c r="FT22" s="150" t="s">
        <v>5</v>
      </c>
      <c r="FU22" s="1">
        <f>MAX(B22:FT22)</f>
        <v>446.3</v>
      </c>
      <c r="FV22" s="86">
        <f>MIN(B22:FT22)</f>
        <v>436</v>
      </c>
      <c r="FW22" s="4"/>
      <c r="FX22" s="4"/>
      <c r="FY22" s="4"/>
    </row>
    <row r="23" spans="1:181" ht="11.25" customHeight="1" x14ac:dyDescent="0.2">
      <c r="A23" s="150" t="s">
        <v>6</v>
      </c>
      <c r="B23" s="90">
        <v>439.9</v>
      </c>
      <c r="C23" s="90">
        <v>439.3</v>
      </c>
      <c r="D23" s="90">
        <v>440</v>
      </c>
      <c r="E23" s="90">
        <v>438.4</v>
      </c>
      <c r="F23" s="90">
        <v>439.6</v>
      </c>
      <c r="G23" s="90">
        <v>439.1</v>
      </c>
      <c r="H23" s="90">
        <v>439.5</v>
      </c>
      <c r="I23" s="90">
        <v>438.9</v>
      </c>
      <c r="J23" s="90">
        <v>438.8</v>
      </c>
      <c r="K23" s="90">
        <v>439.5</v>
      </c>
      <c r="L23" s="150" t="s">
        <v>6</v>
      </c>
      <c r="M23" s="90">
        <v>436.2</v>
      </c>
      <c r="N23" s="90">
        <v>440.1</v>
      </c>
      <c r="O23" s="90">
        <v>440.8</v>
      </c>
      <c r="P23" s="90">
        <v>440</v>
      </c>
      <c r="Q23" s="90">
        <v>441.1</v>
      </c>
      <c r="R23" s="90">
        <v>440.6</v>
      </c>
      <c r="S23" s="90">
        <v>441.1</v>
      </c>
      <c r="T23" s="90">
        <v>440.2</v>
      </c>
      <c r="U23" s="90">
        <v>440.4</v>
      </c>
      <c r="V23" s="90">
        <v>438.5</v>
      </c>
      <c r="W23" s="150" t="s">
        <v>6</v>
      </c>
      <c r="X23" s="90">
        <v>438.4</v>
      </c>
      <c r="Y23" s="90">
        <v>439.5</v>
      </c>
      <c r="Z23" s="90">
        <v>439</v>
      </c>
      <c r="AA23" s="90">
        <v>445.9</v>
      </c>
      <c r="AB23" s="90">
        <v>442.6</v>
      </c>
      <c r="AC23" s="90">
        <v>442</v>
      </c>
      <c r="AD23" s="90">
        <v>441.3</v>
      </c>
      <c r="AE23" s="90">
        <v>440.1</v>
      </c>
      <c r="AF23" s="90">
        <v>440.9</v>
      </c>
      <c r="AG23" s="90">
        <v>441.8</v>
      </c>
      <c r="AH23" s="150" t="s">
        <v>6</v>
      </c>
      <c r="AI23" s="90">
        <v>444.5</v>
      </c>
      <c r="AJ23" s="90">
        <v>443.9</v>
      </c>
      <c r="AK23" s="90">
        <v>444.2</v>
      </c>
      <c r="AL23" s="90">
        <v>444.2</v>
      </c>
      <c r="AM23" s="90">
        <v>442.2</v>
      </c>
      <c r="AN23" s="90">
        <v>441.1</v>
      </c>
      <c r="AO23" s="90">
        <v>440.6</v>
      </c>
      <c r="AP23" s="90">
        <v>440.7</v>
      </c>
      <c r="AQ23" s="90">
        <v>441.1</v>
      </c>
      <c r="AR23" s="90">
        <v>441</v>
      </c>
      <c r="AS23" s="150" t="s">
        <v>6</v>
      </c>
      <c r="AT23" s="90">
        <v>440.9</v>
      </c>
      <c r="AU23" s="90">
        <v>441.5</v>
      </c>
      <c r="AV23" s="90">
        <v>441.6</v>
      </c>
      <c r="AW23" s="90">
        <v>442.9</v>
      </c>
      <c r="AX23" s="90">
        <v>443.1</v>
      </c>
      <c r="AY23" s="90">
        <v>443.7</v>
      </c>
      <c r="AZ23" s="90">
        <v>443.4</v>
      </c>
      <c r="BA23" s="90">
        <v>441.1</v>
      </c>
      <c r="BB23" s="90">
        <v>441.4</v>
      </c>
      <c r="BC23" s="90">
        <v>442</v>
      </c>
      <c r="BD23" s="150" t="s">
        <v>6</v>
      </c>
      <c r="BE23" s="90">
        <v>441.2</v>
      </c>
      <c r="BF23" s="90">
        <v>442.2</v>
      </c>
      <c r="BG23" s="90">
        <v>443</v>
      </c>
      <c r="BH23" s="90">
        <v>442.5</v>
      </c>
      <c r="BI23" s="90">
        <v>443.4</v>
      </c>
      <c r="BJ23" s="90">
        <v>442</v>
      </c>
      <c r="BK23" s="90">
        <v>441</v>
      </c>
      <c r="BL23" s="90">
        <v>442.4</v>
      </c>
      <c r="BM23" s="90">
        <v>440</v>
      </c>
      <c r="BN23" s="90">
        <v>438.9</v>
      </c>
      <c r="BO23" s="150" t="s">
        <v>6</v>
      </c>
      <c r="BP23" s="90">
        <v>440.3</v>
      </c>
      <c r="BQ23" s="90">
        <v>440</v>
      </c>
      <c r="BR23" s="90">
        <v>439.6</v>
      </c>
      <c r="BS23" s="90">
        <v>438.7</v>
      </c>
      <c r="BT23" s="90">
        <v>439.4</v>
      </c>
      <c r="BU23" s="90">
        <v>439.8</v>
      </c>
      <c r="BV23" s="90">
        <v>439.5</v>
      </c>
      <c r="BW23" s="90">
        <v>438.9</v>
      </c>
      <c r="BX23" s="90">
        <v>438.3</v>
      </c>
      <c r="BY23" s="90">
        <v>438</v>
      </c>
      <c r="BZ23" s="150" t="s">
        <v>6</v>
      </c>
      <c r="CA23" s="90">
        <v>438.2</v>
      </c>
      <c r="CB23" s="90">
        <v>437.9</v>
      </c>
      <c r="CC23" s="90">
        <v>438.3</v>
      </c>
      <c r="CD23" s="90">
        <v>438.4</v>
      </c>
      <c r="CE23" s="90">
        <v>438.3</v>
      </c>
      <c r="CF23" s="90">
        <v>438</v>
      </c>
      <c r="CG23" s="90">
        <v>438.6</v>
      </c>
      <c r="CH23" s="90">
        <v>438.2</v>
      </c>
      <c r="CI23" s="90">
        <v>438.7</v>
      </c>
      <c r="CJ23" s="90">
        <v>438.1</v>
      </c>
      <c r="CK23" s="150" t="s">
        <v>6</v>
      </c>
      <c r="CL23" s="90">
        <v>438.5</v>
      </c>
      <c r="CM23" s="90">
        <v>438.5</v>
      </c>
      <c r="CN23" s="90">
        <v>437.3</v>
      </c>
      <c r="CO23" s="90">
        <v>437.7</v>
      </c>
      <c r="CP23" s="90">
        <v>437.2</v>
      </c>
      <c r="CQ23" s="90">
        <v>437</v>
      </c>
      <c r="CR23" s="90">
        <v>437.1</v>
      </c>
      <c r="CS23" s="90">
        <v>437.4</v>
      </c>
      <c r="CT23" s="90">
        <v>437.3</v>
      </c>
      <c r="CU23" s="90">
        <v>437.5</v>
      </c>
      <c r="CV23" s="150" t="s">
        <v>6</v>
      </c>
      <c r="CW23" s="90">
        <v>437.5</v>
      </c>
      <c r="CX23" s="90">
        <v>438</v>
      </c>
      <c r="CY23" s="90">
        <v>437.2</v>
      </c>
      <c r="CZ23" s="90">
        <v>437.4</v>
      </c>
      <c r="DA23" s="90">
        <v>437.9</v>
      </c>
      <c r="DB23" s="90">
        <v>437.9</v>
      </c>
      <c r="DC23" s="90">
        <v>438.3</v>
      </c>
      <c r="DD23" s="90">
        <v>438.1</v>
      </c>
      <c r="DE23" s="90">
        <v>438.1</v>
      </c>
      <c r="DF23" s="90">
        <v>438.3</v>
      </c>
      <c r="DG23" s="150" t="s">
        <v>6</v>
      </c>
      <c r="DH23" s="90">
        <v>437.9</v>
      </c>
      <c r="DI23" s="90">
        <v>437.8</v>
      </c>
      <c r="DJ23" s="90">
        <v>438</v>
      </c>
      <c r="DK23" s="90">
        <v>438.2</v>
      </c>
      <c r="DL23" s="90">
        <v>438.2</v>
      </c>
      <c r="DM23" s="90">
        <v>438.2</v>
      </c>
      <c r="DN23" s="90">
        <v>438.1</v>
      </c>
      <c r="DO23" s="90">
        <v>438.9</v>
      </c>
      <c r="DP23" s="90">
        <v>438.9</v>
      </c>
      <c r="DQ23" s="90">
        <v>439.5</v>
      </c>
      <c r="DR23" s="150" t="s">
        <v>6</v>
      </c>
      <c r="DS23" s="90">
        <v>438.8</v>
      </c>
      <c r="DT23" s="90">
        <v>439.1</v>
      </c>
      <c r="DU23" s="90">
        <v>439.2</v>
      </c>
      <c r="DV23" s="90">
        <v>439.6</v>
      </c>
      <c r="DW23" s="90">
        <v>439.1</v>
      </c>
      <c r="DX23" s="90">
        <v>439.2</v>
      </c>
      <c r="DY23" s="90">
        <v>438.7</v>
      </c>
      <c r="DZ23" s="90">
        <v>439.1</v>
      </c>
      <c r="EA23" s="90">
        <v>439.2</v>
      </c>
      <c r="EB23" s="60">
        <v>438.2</v>
      </c>
      <c r="EC23" s="150" t="s">
        <v>6</v>
      </c>
      <c r="ED23" s="60">
        <v>438</v>
      </c>
      <c r="EE23" s="60">
        <v>438.3</v>
      </c>
      <c r="EF23" s="60">
        <v>438</v>
      </c>
      <c r="EG23" s="104">
        <v>437.5</v>
      </c>
      <c r="EH23" s="104">
        <v>437.8</v>
      </c>
      <c r="EI23" s="60">
        <v>438</v>
      </c>
      <c r="EJ23" s="60">
        <v>438</v>
      </c>
      <c r="EK23" s="60">
        <v>437.9</v>
      </c>
      <c r="EL23" s="60">
        <v>438.1</v>
      </c>
      <c r="EM23" s="60">
        <v>438.2</v>
      </c>
      <c r="EN23" s="150" t="s">
        <v>6</v>
      </c>
      <c r="EO23" s="60">
        <v>439.2</v>
      </c>
      <c r="EP23" s="60">
        <v>439.3</v>
      </c>
      <c r="EQ23" s="60">
        <v>438.6</v>
      </c>
      <c r="ER23" s="60">
        <v>438.7</v>
      </c>
      <c r="ES23" s="60">
        <v>438.9</v>
      </c>
      <c r="ET23" s="60">
        <v>439.1</v>
      </c>
      <c r="EU23" s="60">
        <v>438.8</v>
      </c>
      <c r="EV23" s="60">
        <v>439.1</v>
      </c>
      <c r="EW23" s="60">
        <v>439</v>
      </c>
      <c r="EX23" s="60">
        <v>439.2</v>
      </c>
      <c r="EY23" s="150" t="s">
        <v>6</v>
      </c>
      <c r="EZ23" s="60">
        <v>439.2</v>
      </c>
      <c r="FA23" s="60">
        <v>439.1</v>
      </c>
      <c r="FB23" s="60">
        <v>439.4</v>
      </c>
      <c r="FC23" s="60">
        <v>439.2</v>
      </c>
      <c r="FD23" s="60">
        <v>439</v>
      </c>
      <c r="FE23" s="60">
        <v>439.6</v>
      </c>
      <c r="FF23" s="60">
        <v>439.1</v>
      </c>
      <c r="FG23" s="60">
        <v>439.2</v>
      </c>
      <c r="FH23" s="60">
        <v>439.5</v>
      </c>
      <c r="FI23" s="60">
        <v>439</v>
      </c>
      <c r="FJ23" s="150" t="s">
        <v>6</v>
      </c>
      <c r="FK23" s="60">
        <v>438.7</v>
      </c>
      <c r="FL23" s="60">
        <v>438.3</v>
      </c>
      <c r="FM23" s="60">
        <v>437.7</v>
      </c>
      <c r="FN23" s="60">
        <v>438.7</v>
      </c>
      <c r="FO23" s="60">
        <v>438.2</v>
      </c>
      <c r="FP23" s="60">
        <v>437.4</v>
      </c>
      <c r="FQ23" s="60">
        <v>439</v>
      </c>
      <c r="FR23" s="60">
        <v>438.8</v>
      </c>
      <c r="FS23" s="60">
        <v>439.3</v>
      </c>
      <c r="FT23" s="150" t="s">
        <v>6</v>
      </c>
      <c r="FU23" s="1">
        <f>MAX(B23:FT23)</f>
        <v>445.9</v>
      </c>
      <c r="FV23" s="86">
        <f>MIN(B23:FT23)</f>
        <v>436.2</v>
      </c>
      <c r="FW23" s="4"/>
      <c r="FX23" s="4"/>
      <c r="FY23" s="4"/>
    </row>
    <row r="24" spans="1:181" ht="11.25" customHeight="1" x14ac:dyDescent="0.2">
      <c r="A24" s="150" t="s">
        <v>8</v>
      </c>
      <c r="B24" s="90">
        <v>439.8</v>
      </c>
      <c r="C24" s="90">
        <v>439.2</v>
      </c>
      <c r="D24" s="90">
        <v>439.7</v>
      </c>
      <c r="E24" s="90">
        <v>438.6</v>
      </c>
      <c r="F24" s="90">
        <v>439</v>
      </c>
      <c r="G24" s="90">
        <v>438.8</v>
      </c>
      <c r="H24" s="90">
        <v>439.7</v>
      </c>
      <c r="I24" s="90">
        <v>438.7</v>
      </c>
      <c r="J24" s="90">
        <v>439</v>
      </c>
      <c r="K24" s="90">
        <v>438.8</v>
      </c>
      <c r="L24" s="150" t="s">
        <v>8</v>
      </c>
      <c r="M24" s="90">
        <v>436</v>
      </c>
      <c r="N24" s="90">
        <v>440.3</v>
      </c>
      <c r="O24" s="90">
        <v>440.8</v>
      </c>
      <c r="P24" s="90">
        <v>440</v>
      </c>
      <c r="Q24" s="90">
        <v>441</v>
      </c>
      <c r="R24" s="90">
        <v>441</v>
      </c>
      <c r="S24" s="90">
        <v>440.8</v>
      </c>
      <c r="T24" s="90">
        <v>440.2</v>
      </c>
      <c r="U24" s="90">
        <v>440.4</v>
      </c>
      <c r="V24" s="90">
        <v>438.7</v>
      </c>
      <c r="W24" s="150" t="s">
        <v>8</v>
      </c>
      <c r="X24" s="90">
        <v>437</v>
      </c>
      <c r="Y24" s="90">
        <v>438.5</v>
      </c>
      <c r="Z24" s="90">
        <v>438.7</v>
      </c>
      <c r="AA24" s="90">
        <v>445.2</v>
      </c>
      <c r="AB24" s="90">
        <v>441</v>
      </c>
      <c r="AC24" s="90">
        <v>440.9</v>
      </c>
      <c r="AD24" s="90">
        <v>441.1</v>
      </c>
      <c r="AE24" s="90">
        <v>438.7</v>
      </c>
      <c r="AF24" s="90">
        <v>439.6</v>
      </c>
      <c r="AG24" s="90">
        <v>440.7</v>
      </c>
      <c r="AH24" s="150" t="s">
        <v>8</v>
      </c>
      <c r="AI24" s="90">
        <v>443.5</v>
      </c>
      <c r="AJ24" s="90">
        <v>442.7</v>
      </c>
      <c r="AK24" s="90">
        <v>442.9</v>
      </c>
      <c r="AL24" s="90">
        <v>443.1</v>
      </c>
      <c r="AM24" s="90">
        <v>441.2</v>
      </c>
      <c r="AN24" s="90">
        <v>440.9</v>
      </c>
      <c r="AO24" s="90">
        <v>439.2</v>
      </c>
      <c r="AP24" s="90">
        <v>439.9</v>
      </c>
      <c r="AQ24" s="90">
        <v>439.8</v>
      </c>
      <c r="AR24" s="90">
        <v>439.9</v>
      </c>
      <c r="AS24" s="150" t="s">
        <v>8</v>
      </c>
      <c r="AT24" s="90">
        <v>439.4</v>
      </c>
      <c r="AU24" s="90">
        <v>441.1</v>
      </c>
      <c r="AV24" s="90">
        <v>440.8</v>
      </c>
      <c r="AW24" s="90">
        <v>441.8</v>
      </c>
      <c r="AX24" s="90">
        <v>442.2</v>
      </c>
      <c r="AY24" s="90">
        <v>442.8</v>
      </c>
      <c r="AZ24" s="90">
        <v>442.5</v>
      </c>
      <c r="BA24" s="90">
        <v>440.3</v>
      </c>
      <c r="BB24" s="90">
        <v>439.9</v>
      </c>
      <c r="BC24" s="90">
        <v>441.3</v>
      </c>
      <c r="BD24" s="150" t="s">
        <v>8</v>
      </c>
      <c r="BE24" s="90">
        <v>440.8</v>
      </c>
      <c r="BF24" s="90">
        <v>441.3</v>
      </c>
      <c r="BG24" s="90">
        <v>441.8</v>
      </c>
      <c r="BH24" s="90">
        <v>441.4</v>
      </c>
      <c r="BI24" s="90">
        <v>441.9</v>
      </c>
      <c r="BJ24" s="90">
        <v>440.9</v>
      </c>
      <c r="BK24" s="90">
        <v>439.3</v>
      </c>
      <c r="BL24" s="90">
        <v>441.2</v>
      </c>
      <c r="BM24" s="90">
        <v>438.7</v>
      </c>
      <c r="BN24" s="90">
        <v>438.1</v>
      </c>
      <c r="BO24" s="150" t="s">
        <v>8</v>
      </c>
      <c r="BP24" s="90">
        <v>439.4</v>
      </c>
      <c r="BQ24" s="90">
        <v>439.2</v>
      </c>
      <c r="BR24" s="90">
        <v>438</v>
      </c>
      <c r="BS24" s="90">
        <v>438.1</v>
      </c>
      <c r="BT24" s="90">
        <v>438.9</v>
      </c>
      <c r="BU24" s="90">
        <v>439.5</v>
      </c>
      <c r="BV24" s="90">
        <v>439</v>
      </c>
      <c r="BW24" s="90">
        <v>438.7</v>
      </c>
      <c r="BX24" s="90">
        <v>437.9</v>
      </c>
      <c r="BY24" s="90">
        <v>437.8</v>
      </c>
      <c r="BZ24" s="150" t="s">
        <v>8</v>
      </c>
      <c r="CA24" s="90">
        <v>437.8</v>
      </c>
      <c r="CB24" s="90">
        <v>438.2</v>
      </c>
      <c r="CC24" s="90">
        <v>437.7</v>
      </c>
      <c r="CD24" s="90">
        <v>438.2</v>
      </c>
      <c r="CE24" s="90">
        <v>438.4</v>
      </c>
      <c r="CF24" s="90">
        <v>437.7</v>
      </c>
      <c r="CG24" s="90">
        <v>438.2</v>
      </c>
      <c r="CH24" s="90">
        <v>438.2</v>
      </c>
      <c r="CI24" s="90">
        <v>438.2</v>
      </c>
      <c r="CJ24" s="90">
        <v>438</v>
      </c>
      <c r="CK24" s="150" t="s">
        <v>8</v>
      </c>
      <c r="CL24" s="90">
        <v>437.8</v>
      </c>
      <c r="CM24" s="90">
        <v>437.8</v>
      </c>
      <c r="CN24" s="90">
        <v>436.9</v>
      </c>
      <c r="CO24" s="90">
        <v>437.6</v>
      </c>
      <c r="CP24" s="90">
        <v>437</v>
      </c>
      <c r="CQ24" s="90">
        <v>436.4</v>
      </c>
      <c r="CR24" s="90">
        <v>436.7</v>
      </c>
      <c r="CS24" s="90">
        <v>436.7</v>
      </c>
      <c r="CT24" s="90">
        <v>436.5</v>
      </c>
      <c r="CU24" s="90">
        <v>437.4</v>
      </c>
      <c r="CV24" s="150" t="s">
        <v>8</v>
      </c>
      <c r="CW24" s="90">
        <v>437.2</v>
      </c>
      <c r="CX24" s="90">
        <v>437.9</v>
      </c>
      <c r="CY24" s="90">
        <v>437.1</v>
      </c>
      <c r="CZ24" s="90">
        <v>437.1</v>
      </c>
      <c r="DA24" s="90">
        <v>437.7</v>
      </c>
      <c r="DB24" s="90">
        <v>437.6</v>
      </c>
      <c r="DC24" s="90">
        <v>438.2</v>
      </c>
      <c r="DD24" s="90">
        <v>438.3</v>
      </c>
      <c r="DE24" s="90">
        <v>437.8</v>
      </c>
      <c r="DF24" s="90">
        <v>438.1</v>
      </c>
      <c r="DG24" s="150" t="s">
        <v>8</v>
      </c>
      <c r="DH24" s="90">
        <v>437.5</v>
      </c>
      <c r="DI24" s="90">
        <v>437.8</v>
      </c>
      <c r="DJ24" s="90">
        <v>438</v>
      </c>
      <c r="DK24" s="90">
        <v>437.9</v>
      </c>
      <c r="DL24" s="90">
        <v>437.8</v>
      </c>
      <c r="DM24" s="90">
        <v>438.3</v>
      </c>
      <c r="DN24" s="90">
        <v>437.9</v>
      </c>
      <c r="DO24" s="90">
        <v>439</v>
      </c>
      <c r="DP24" s="90">
        <v>438.9</v>
      </c>
      <c r="DQ24" s="90">
        <v>439.3</v>
      </c>
      <c r="DR24" s="150" t="s">
        <v>8</v>
      </c>
      <c r="DS24" s="90">
        <v>438.9</v>
      </c>
      <c r="DT24" s="90">
        <v>438.7</v>
      </c>
      <c r="DU24" s="90">
        <v>438.9</v>
      </c>
      <c r="DV24" s="90">
        <v>439.6</v>
      </c>
      <c r="DW24" s="90">
        <v>439.2</v>
      </c>
      <c r="DX24" s="90">
        <v>439.4</v>
      </c>
      <c r="DY24" s="90">
        <v>438.7</v>
      </c>
      <c r="DZ24" s="90">
        <v>439.5</v>
      </c>
      <c r="EA24" s="90">
        <v>439</v>
      </c>
      <c r="EB24" s="60">
        <v>438.2</v>
      </c>
      <c r="EC24" s="150" t="s">
        <v>8</v>
      </c>
      <c r="ED24" s="60">
        <v>438.2</v>
      </c>
      <c r="EE24" s="60">
        <v>438.2</v>
      </c>
      <c r="EF24" s="60">
        <v>438</v>
      </c>
      <c r="EG24" s="104">
        <v>437.5</v>
      </c>
      <c r="EH24" s="104">
        <v>438.3</v>
      </c>
      <c r="EI24" s="60">
        <v>438</v>
      </c>
      <c r="EJ24" s="60">
        <v>438.2</v>
      </c>
      <c r="EK24" s="60">
        <v>437.9</v>
      </c>
      <c r="EL24" s="60">
        <v>438.2</v>
      </c>
      <c r="EM24" s="60">
        <v>438.3</v>
      </c>
      <c r="EN24" s="150" t="s">
        <v>8</v>
      </c>
      <c r="EO24" s="60">
        <v>438.8</v>
      </c>
      <c r="EP24" s="60">
        <v>438.8</v>
      </c>
      <c r="EQ24" s="60">
        <v>438.6</v>
      </c>
      <c r="ER24" s="60">
        <v>438.8</v>
      </c>
      <c r="ES24" s="60">
        <v>438.4</v>
      </c>
      <c r="ET24" s="60">
        <v>438.6</v>
      </c>
      <c r="EU24" s="60">
        <v>438.3</v>
      </c>
      <c r="EV24" s="60">
        <v>438.8</v>
      </c>
      <c r="EW24" s="60">
        <v>438.6</v>
      </c>
      <c r="EX24" s="60">
        <v>439.5</v>
      </c>
      <c r="EY24" s="150" t="s">
        <v>8</v>
      </c>
      <c r="EZ24" s="60">
        <v>438.5</v>
      </c>
      <c r="FA24" s="60">
        <v>439.1</v>
      </c>
      <c r="FB24" s="60">
        <v>439.4</v>
      </c>
      <c r="FC24" s="60">
        <v>439</v>
      </c>
      <c r="FD24" s="60">
        <v>439</v>
      </c>
      <c r="FE24" s="60">
        <v>439.6</v>
      </c>
      <c r="FF24" s="60">
        <v>438.8</v>
      </c>
      <c r="FG24" s="60">
        <v>439.3</v>
      </c>
      <c r="FH24" s="60">
        <v>439.7</v>
      </c>
      <c r="FI24" s="60">
        <v>438.9</v>
      </c>
      <c r="FJ24" s="150" t="s">
        <v>8</v>
      </c>
      <c r="FK24" s="60">
        <v>438.9</v>
      </c>
      <c r="FL24" s="60">
        <v>438.3</v>
      </c>
      <c r="FM24" s="60">
        <v>438.5</v>
      </c>
      <c r="FN24" s="60">
        <v>438.6</v>
      </c>
      <c r="FO24" s="60">
        <v>438.1</v>
      </c>
      <c r="FP24" s="60">
        <v>437.4</v>
      </c>
      <c r="FQ24" s="60">
        <v>439.1</v>
      </c>
      <c r="FR24" s="60">
        <v>439</v>
      </c>
      <c r="FS24" s="60">
        <v>439.4</v>
      </c>
      <c r="FT24" s="150" t="s">
        <v>8</v>
      </c>
      <c r="FU24" s="1">
        <f>MAX(B24:FT24)</f>
        <v>445.2</v>
      </c>
      <c r="FV24" s="86">
        <f>MIN(B24:FT24)</f>
        <v>436</v>
      </c>
      <c r="FW24" s="4"/>
      <c r="FX24" s="4"/>
      <c r="FY24" s="4"/>
    </row>
    <row r="25" spans="1:181" ht="11.25" customHeight="1" x14ac:dyDescent="0.2">
      <c r="A25" s="149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149" t="s">
        <v>37</v>
      </c>
      <c r="M25" s="91"/>
      <c r="N25" s="88"/>
      <c r="O25" s="88"/>
      <c r="P25" s="88"/>
      <c r="Q25" s="88"/>
      <c r="R25" s="88"/>
      <c r="S25" s="88"/>
      <c r="T25" s="88"/>
      <c r="U25" s="88"/>
      <c r="V25" s="88"/>
      <c r="W25" s="149" t="s">
        <v>37</v>
      </c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149" t="s">
        <v>37</v>
      </c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149" t="s">
        <v>37</v>
      </c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149" t="s">
        <v>37</v>
      </c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149" t="s">
        <v>37</v>
      </c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149" t="s">
        <v>37</v>
      </c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149" t="s">
        <v>37</v>
      </c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149" t="s">
        <v>37</v>
      </c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149" t="s">
        <v>37</v>
      </c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149" t="s">
        <v>37</v>
      </c>
      <c r="DS25" s="88"/>
      <c r="DT25" s="88"/>
      <c r="DU25" s="88"/>
      <c r="DV25" s="88"/>
      <c r="DW25" s="88"/>
      <c r="DX25" s="88"/>
      <c r="DY25" s="88"/>
      <c r="DZ25" s="88"/>
      <c r="EA25" s="88"/>
      <c r="EB25" s="85"/>
      <c r="EC25" s="149" t="s">
        <v>37</v>
      </c>
      <c r="ED25" s="85"/>
      <c r="EE25" s="85"/>
      <c r="EF25" s="85"/>
      <c r="EG25" s="103"/>
      <c r="EH25" s="103"/>
      <c r="EI25" s="85"/>
      <c r="EJ25" s="85"/>
      <c r="EK25" s="85"/>
      <c r="EL25" s="85"/>
      <c r="EM25" s="85"/>
      <c r="EN25" s="149" t="s">
        <v>37</v>
      </c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149" t="s">
        <v>37</v>
      </c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149" t="s">
        <v>37</v>
      </c>
      <c r="FK25" s="85"/>
      <c r="FL25" s="85"/>
      <c r="FM25" s="85"/>
      <c r="FN25" s="85"/>
      <c r="FO25" s="85"/>
      <c r="FP25" s="85"/>
      <c r="FQ25" s="85"/>
      <c r="FR25" s="85"/>
      <c r="FS25" s="85"/>
      <c r="FT25" s="149" t="s">
        <v>37</v>
      </c>
      <c r="FU25" s="1"/>
      <c r="FV25" s="4"/>
      <c r="FW25" s="4"/>
      <c r="FX25" s="4"/>
      <c r="FY25" s="4"/>
    </row>
    <row r="26" spans="1:181" ht="11.25" customHeight="1" x14ac:dyDescent="0.2">
      <c r="A26" s="150" t="s">
        <v>9</v>
      </c>
      <c r="B26" s="90">
        <v>431.3</v>
      </c>
      <c r="C26" s="90">
        <v>431</v>
      </c>
      <c r="D26" s="90">
        <v>431</v>
      </c>
      <c r="E26" s="90">
        <v>431.1</v>
      </c>
      <c r="F26" s="90">
        <v>429</v>
      </c>
      <c r="G26" s="90">
        <v>431.1</v>
      </c>
      <c r="H26" s="90">
        <v>431.9</v>
      </c>
      <c r="I26" s="90">
        <v>430.7</v>
      </c>
      <c r="J26" s="90">
        <v>430.5</v>
      </c>
      <c r="K26" s="90">
        <v>431.5</v>
      </c>
      <c r="L26" s="150" t="s">
        <v>9</v>
      </c>
      <c r="M26" s="90">
        <v>429</v>
      </c>
      <c r="N26" s="90">
        <v>429</v>
      </c>
      <c r="O26" s="90">
        <v>432.9</v>
      </c>
      <c r="P26" s="90">
        <v>430.7</v>
      </c>
      <c r="Q26" s="90">
        <v>431.8</v>
      </c>
      <c r="R26" s="90">
        <v>431.8</v>
      </c>
      <c r="S26" s="90">
        <v>432</v>
      </c>
      <c r="T26" s="90">
        <v>432</v>
      </c>
      <c r="U26" s="90">
        <v>432</v>
      </c>
      <c r="V26" s="90">
        <v>430.3</v>
      </c>
      <c r="W26" s="150" t="s">
        <v>9</v>
      </c>
      <c r="X26" s="90">
        <v>430.4</v>
      </c>
      <c r="Y26" s="90">
        <v>431.5</v>
      </c>
      <c r="Z26" s="90">
        <v>431</v>
      </c>
      <c r="AA26" s="90">
        <v>438.3</v>
      </c>
      <c r="AB26" s="90">
        <v>434.7</v>
      </c>
      <c r="AC26" s="90">
        <v>434.3</v>
      </c>
      <c r="AD26" s="90">
        <v>433.4</v>
      </c>
      <c r="AE26" s="90">
        <v>432.5</v>
      </c>
      <c r="AF26" s="90">
        <v>433</v>
      </c>
      <c r="AG26" s="90">
        <v>433.8</v>
      </c>
      <c r="AH26" s="150" t="s">
        <v>9</v>
      </c>
      <c r="AI26" s="90">
        <v>436.3</v>
      </c>
      <c r="AJ26" s="90">
        <v>435.2</v>
      </c>
      <c r="AK26" s="90">
        <v>436.2</v>
      </c>
      <c r="AL26" s="90">
        <v>436</v>
      </c>
      <c r="AM26" s="90">
        <v>434.4</v>
      </c>
      <c r="AN26" s="90">
        <v>433.1</v>
      </c>
      <c r="AO26" s="90">
        <v>432.8</v>
      </c>
      <c r="AP26" s="90">
        <v>432.9</v>
      </c>
      <c r="AQ26" s="90">
        <v>433.3</v>
      </c>
      <c r="AR26" s="90">
        <v>433.2</v>
      </c>
      <c r="AS26" s="150" t="s">
        <v>9</v>
      </c>
      <c r="AT26" s="90">
        <v>432.8</v>
      </c>
      <c r="AU26" s="90">
        <v>433.5</v>
      </c>
      <c r="AV26" s="90">
        <v>433.6</v>
      </c>
      <c r="AW26" s="90">
        <v>434.8</v>
      </c>
      <c r="AX26" s="90">
        <v>435.2</v>
      </c>
      <c r="AY26" s="90">
        <v>435.8</v>
      </c>
      <c r="AZ26" s="90">
        <v>435.2</v>
      </c>
      <c r="BA26" s="90">
        <v>433.1</v>
      </c>
      <c r="BB26" s="90">
        <v>433</v>
      </c>
      <c r="BC26" s="90">
        <v>433.9</v>
      </c>
      <c r="BD26" s="150" t="s">
        <v>9</v>
      </c>
      <c r="BE26" s="90">
        <v>433.2</v>
      </c>
      <c r="BF26" s="90">
        <v>434</v>
      </c>
      <c r="BG26" s="90">
        <v>434.9</v>
      </c>
      <c r="BH26" s="90">
        <v>434.6</v>
      </c>
      <c r="BI26" s="90">
        <v>435.4</v>
      </c>
      <c r="BJ26" s="90">
        <v>434.1</v>
      </c>
      <c r="BK26" s="90">
        <v>432.9</v>
      </c>
      <c r="BL26" s="90">
        <v>434.2</v>
      </c>
      <c r="BM26" s="90">
        <v>432.1</v>
      </c>
      <c r="BN26" s="90">
        <v>431.1</v>
      </c>
      <c r="BO26" s="150" t="s">
        <v>9</v>
      </c>
      <c r="BP26" s="90">
        <v>432.1</v>
      </c>
      <c r="BQ26" s="90">
        <v>431.8</v>
      </c>
      <c r="BR26" s="90">
        <v>431.8</v>
      </c>
      <c r="BS26" s="90">
        <v>430.3</v>
      </c>
      <c r="BT26" s="90">
        <v>431.1</v>
      </c>
      <c r="BU26" s="90">
        <v>431.7</v>
      </c>
      <c r="BV26" s="90">
        <v>431.2</v>
      </c>
      <c r="BW26" s="90">
        <v>430.3</v>
      </c>
      <c r="BX26" s="90">
        <v>430.1</v>
      </c>
      <c r="BY26" s="90">
        <v>429.7</v>
      </c>
      <c r="BZ26" s="150" t="s">
        <v>9</v>
      </c>
      <c r="CA26" s="90">
        <v>430</v>
      </c>
      <c r="CB26" s="90">
        <v>429.8</v>
      </c>
      <c r="CC26" s="90">
        <v>430</v>
      </c>
      <c r="CD26" s="90">
        <v>429.9</v>
      </c>
      <c r="CE26" s="90">
        <v>430</v>
      </c>
      <c r="CF26" s="90">
        <v>429.7</v>
      </c>
      <c r="CG26" s="90">
        <v>430</v>
      </c>
      <c r="CH26" s="90">
        <v>429.7</v>
      </c>
      <c r="CI26" s="90">
        <v>430.3</v>
      </c>
      <c r="CJ26" s="90">
        <v>429.7</v>
      </c>
      <c r="CK26" s="150" t="s">
        <v>9</v>
      </c>
      <c r="CL26" s="90">
        <v>429.7</v>
      </c>
      <c r="CM26" s="90">
        <v>429.9</v>
      </c>
      <c r="CN26" s="90">
        <v>429</v>
      </c>
      <c r="CO26" s="90">
        <v>429.2</v>
      </c>
      <c r="CP26" s="90">
        <v>429</v>
      </c>
      <c r="CQ26" s="90">
        <v>429</v>
      </c>
      <c r="CR26" s="90">
        <v>429.2</v>
      </c>
      <c r="CS26" s="90">
        <v>429</v>
      </c>
      <c r="CT26" s="90">
        <v>429</v>
      </c>
      <c r="CU26" s="90">
        <v>429.3</v>
      </c>
      <c r="CV26" s="150" t="s">
        <v>9</v>
      </c>
      <c r="CW26" s="90">
        <v>429</v>
      </c>
      <c r="CX26" s="90">
        <v>429.6</v>
      </c>
      <c r="CY26" s="90">
        <v>429</v>
      </c>
      <c r="CZ26" s="90">
        <v>429</v>
      </c>
      <c r="DA26" s="90">
        <v>429.5</v>
      </c>
      <c r="DB26" s="90">
        <v>429.4</v>
      </c>
      <c r="DC26" s="90">
        <v>429.7</v>
      </c>
      <c r="DD26" s="90">
        <v>429.7</v>
      </c>
      <c r="DE26" s="90">
        <v>429.6</v>
      </c>
      <c r="DF26" s="90">
        <v>430.1</v>
      </c>
      <c r="DG26" s="150" t="s">
        <v>9</v>
      </c>
      <c r="DH26" s="90">
        <v>429.3</v>
      </c>
      <c r="DI26" s="90">
        <v>429.4</v>
      </c>
      <c r="DJ26" s="90">
        <v>429.6</v>
      </c>
      <c r="DK26" s="90">
        <v>429.7</v>
      </c>
      <c r="DL26" s="90">
        <v>429.5</v>
      </c>
      <c r="DM26" s="90">
        <v>429.7</v>
      </c>
      <c r="DN26" s="90">
        <v>429.5</v>
      </c>
      <c r="DO26" s="90">
        <v>430.5</v>
      </c>
      <c r="DP26" s="90">
        <v>430.7</v>
      </c>
      <c r="DQ26" s="90">
        <v>431.5</v>
      </c>
      <c r="DR26" s="150" t="s">
        <v>9</v>
      </c>
      <c r="DS26" s="90">
        <v>430.3</v>
      </c>
      <c r="DT26" s="90">
        <v>430.3</v>
      </c>
      <c r="DU26" s="90">
        <v>430.4</v>
      </c>
      <c r="DV26" s="90">
        <v>430.9</v>
      </c>
      <c r="DW26" s="90">
        <v>430.5</v>
      </c>
      <c r="DX26" s="90">
        <v>430.7</v>
      </c>
      <c r="DY26" s="90">
        <v>430.4</v>
      </c>
      <c r="DZ26" s="90">
        <v>430.6</v>
      </c>
      <c r="EA26" s="90">
        <v>430.3</v>
      </c>
      <c r="EB26" s="60">
        <v>430</v>
      </c>
      <c r="EC26" s="150" t="s">
        <v>9</v>
      </c>
      <c r="ED26" s="60">
        <v>429.4</v>
      </c>
      <c r="EE26" s="60">
        <v>429.9</v>
      </c>
      <c r="EF26" s="60">
        <v>429.8</v>
      </c>
      <c r="EG26" s="104">
        <v>429.3</v>
      </c>
      <c r="EH26" s="104">
        <v>429.3</v>
      </c>
      <c r="EI26" s="60">
        <v>429.6</v>
      </c>
      <c r="EJ26" s="60">
        <v>429.8</v>
      </c>
      <c r="EK26" s="60">
        <v>429.6</v>
      </c>
      <c r="EL26" s="60">
        <v>429.6</v>
      </c>
      <c r="EM26" s="60">
        <v>429.5</v>
      </c>
      <c r="EN26" s="150" t="s">
        <v>9</v>
      </c>
      <c r="EO26" s="60">
        <v>430.9</v>
      </c>
      <c r="EP26" s="60">
        <v>430.7</v>
      </c>
      <c r="EQ26" s="60">
        <v>430.7</v>
      </c>
      <c r="ER26" s="60">
        <v>430.6</v>
      </c>
      <c r="ES26" s="60">
        <v>430.7</v>
      </c>
      <c r="ET26" s="60">
        <v>430.9</v>
      </c>
      <c r="EU26" s="60">
        <v>430.2</v>
      </c>
      <c r="EV26" s="60">
        <v>431.1</v>
      </c>
      <c r="EW26" s="60">
        <v>430.8</v>
      </c>
      <c r="EX26" s="60">
        <v>431</v>
      </c>
      <c r="EY26" s="150" t="s">
        <v>9</v>
      </c>
      <c r="EZ26" s="60">
        <v>431</v>
      </c>
      <c r="FA26" s="60">
        <v>430.6</v>
      </c>
      <c r="FB26" s="60">
        <v>431.3</v>
      </c>
      <c r="FC26" s="60">
        <v>431.1</v>
      </c>
      <c r="FD26" s="60">
        <v>430.9</v>
      </c>
      <c r="FE26" s="60">
        <v>431</v>
      </c>
      <c r="FF26" s="60">
        <v>430.8</v>
      </c>
      <c r="FG26" s="60">
        <v>430.9</v>
      </c>
      <c r="FH26" s="60">
        <v>431.2</v>
      </c>
      <c r="FI26" s="60">
        <v>430.9</v>
      </c>
      <c r="FJ26" s="150" t="s">
        <v>9</v>
      </c>
      <c r="FK26" s="60">
        <v>430.7</v>
      </c>
      <c r="FL26" s="60">
        <v>430.4</v>
      </c>
      <c r="FM26" s="60">
        <v>429.7</v>
      </c>
      <c r="FN26" s="60">
        <v>430.5</v>
      </c>
      <c r="FO26" s="60">
        <v>429.9</v>
      </c>
      <c r="FP26" s="60">
        <v>429.2</v>
      </c>
      <c r="FQ26" s="60">
        <v>431</v>
      </c>
      <c r="FR26" s="60">
        <v>430.7</v>
      </c>
      <c r="FS26" s="60">
        <v>431</v>
      </c>
      <c r="FT26" s="150" t="s">
        <v>9</v>
      </c>
      <c r="FU26" s="1">
        <f t="shared" ref="FU26:FU31" si="0">MAX(B26:FT26)</f>
        <v>438.3</v>
      </c>
      <c r="FV26" s="86">
        <f t="shared" ref="FV26:FV31" si="1">MIN(B26:FT26)</f>
        <v>429</v>
      </c>
      <c r="FW26" s="4"/>
      <c r="FX26" s="4"/>
      <c r="FY26" s="4"/>
    </row>
    <row r="27" spans="1:181" ht="11.25" customHeight="1" x14ac:dyDescent="0.2">
      <c r="A27" s="150" t="s">
        <v>10</v>
      </c>
      <c r="B27" s="90">
        <v>431.8</v>
      </c>
      <c r="C27" s="90">
        <v>431.3</v>
      </c>
      <c r="D27" s="90">
        <v>431.2</v>
      </c>
      <c r="E27" s="90">
        <v>431.2</v>
      </c>
      <c r="F27" s="90">
        <v>429</v>
      </c>
      <c r="G27" s="90">
        <v>430.8</v>
      </c>
      <c r="H27" s="90">
        <v>431.8</v>
      </c>
      <c r="I27" s="90">
        <v>430.7</v>
      </c>
      <c r="J27" s="90">
        <v>430.5</v>
      </c>
      <c r="K27" s="90">
        <v>431.5</v>
      </c>
      <c r="L27" s="150" t="s">
        <v>10</v>
      </c>
      <c r="M27" s="90">
        <v>429</v>
      </c>
      <c r="N27" s="90">
        <v>429</v>
      </c>
      <c r="O27" s="90">
        <v>432.6</v>
      </c>
      <c r="P27" s="90">
        <v>430.7</v>
      </c>
      <c r="Q27" s="90">
        <v>431.7</v>
      </c>
      <c r="R27" s="90">
        <v>431.7</v>
      </c>
      <c r="S27" s="90">
        <v>432</v>
      </c>
      <c r="T27" s="90">
        <v>432</v>
      </c>
      <c r="U27" s="90">
        <v>432</v>
      </c>
      <c r="V27" s="90">
        <v>430.5</v>
      </c>
      <c r="W27" s="150" t="s">
        <v>10</v>
      </c>
      <c r="X27" s="90">
        <v>430.3</v>
      </c>
      <c r="Y27" s="90">
        <v>431.4</v>
      </c>
      <c r="Z27" s="90">
        <v>430.9</v>
      </c>
      <c r="AA27" s="90">
        <v>437.8</v>
      </c>
      <c r="AB27" s="90">
        <v>434.3</v>
      </c>
      <c r="AC27" s="90">
        <v>434</v>
      </c>
      <c r="AD27" s="90">
        <v>433.2</v>
      </c>
      <c r="AE27" s="90">
        <v>432.4</v>
      </c>
      <c r="AF27" s="90">
        <v>432.8</v>
      </c>
      <c r="AG27" s="90">
        <v>433.5</v>
      </c>
      <c r="AH27" s="150" t="s">
        <v>10</v>
      </c>
      <c r="AI27" s="90">
        <v>436</v>
      </c>
      <c r="AJ27" s="90">
        <v>435.4</v>
      </c>
      <c r="AK27" s="90">
        <v>436</v>
      </c>
      <c r="AL27" s="90">
        <v>436.1</v>
      </c>
      <c r="AM27" s="90">
        <v>434.1</v>
      </c>
      <c r="AN27" s="90">
        <v>433.1</v>
      </c>
      <c r="AO27" s="90">
        <v>432.7</v>
      </c>
      <c r="AP27" s="90">
        <v>432.8</v>
      </c>
      <c r="AQ27" s="90">
        <v>433.2</v>
      </c>
      <c r="AR27" s="90">
        <v>433</v>
      </c>
      <c r="AS27" s="150" t="s">
        <v>10</v>
      </c>
      <c r="AT27" s="90">
        <v>432.6</v>
      </c>
      <c r="AU27" s="90">
        <v>433.5</v>
      </c>
      <c r="AV27" s="90">
        <v>433.4</v>
      </c>
      <c r="AW27" s="90">
        <v>434.7</v>
      </c>
      <c r="AX27" s="90">
        <v>435.1</v>
      </c>
      <c r="AY27" s="90">
        <v>435.6</v>
      </c>
      <c r="AZ27" s="90">
        <v>435</v>
      </c>
      <c r="BA27" s="90">
        <v>433.2</v>
      </c>
      <c r="BB27" s="90">
        <v>433</v>
      </c>
      <c r="BC27" s="90">
        <v>434</v>
      </c>
      <c r="BD27" s="150" t="s">
        <v>10</v>
      </c>
      <c r="BE27" s="90">
        <v>433.3</v>
      </c>
      <c r="BF27" s="90">
        <v>434.1</v>
      </c>
      <c r="BG27" s="90">
        <v>434.7</v>
      </c>
      <c r="BH27" s="90">
        <v>434.8</v>
      </c>
      <c r="BI27" s="90">
        <v>435.4</v>
      </c>
      <c r="BJ27" s="90">
        <v>434.3</v>
      </c>
      <c r="BK27" s="90">
        <v>432.8</v>
      </c>
      <c r="BL27" s="90">
        <v>434.4</v>
      </c>
      <c r="BM27" s="90">
        <v>432.1</v>
      </c>
      <c r="BN27" s="90">
        <v>431.2</v>
      </c>
      <c r="BO27" s="150" t="s">
        <v>10</v>
      </c>
      <c r="BP27" s="90">
        <v>432.2</v>
      </c>
      <c r="BQ27" s="90">
        <v>432.1</v>
      </c>
      <c r="BR27" s="90">
        <v>432.1</v>
      </c>
      <c r="BS27" s="90">
        <v>433.3</v>
      </c>
      <c r="BT27" s="90">
        <v>431.4</v>
      </c>
      <c r="BU27" s="90">
        <v>431.7</v>
      </c>
      <c r="BV27" s="90">
        <v>431.4</v>
      </c>
      <c r="BW27" s="90">
        <v>430.6</v>
      </c>
      <c r="BX27" s="90">
        <v>430.3</v>
      </c>
      <c r="BY27" s="90">
        <v>430</v>
      </c>
      <c r="BZ27" s="150" t="s">
        <v>10</v>
      </c>
      <c r="CA27" s="90">
        <v>430.2</v>
      </c>
      <c r="CB27" s="90">
        <v>430.1</v>
      </c>
      <c r="CC27" s="90">
        <v>430.1</v>
      </c>
      <c r="CD27" s="90">
        <v>430.1</v>
      </c>
      <c r="CE27" s="90">
        <v>430.2</v>
      </c>
      <c r="CF27" s="90">
        <v>429.9</v>
      </c>
      <c r="CG27" s="90">
        <v>430.3</v>
      </c>
      <c r="CH27" s="90">
        <v>429.8</v>
      </c>
      <c r="CI27" s="90">
        <v>430.6</v>
      </c>
      <c r="CJ27" s="90">
        <v>430</v>
      </c>
      <c r="CK27" s="150" t="s">
        <v>10</v>
      </c>
      <c r="CL27" s="90">
        <v>430</v>
      </c>
      <c r="CM27" s="90">
        <v>430.1</v>
      </c>
      <c r="CN27" s="90">
        <v>429.3</v>
      </c>
      <c r="CO27" s="90">
        <v>429.5</v>
      </c>
      <c r="CP27" s="90">
        <v>429.2</v>
      </c>
      <c r="CQ27" s="90">
        <v>429</v>
      </c>
      <c r="CR27" s="90">
        <v>429.3</v>
      </c>
      <c r="CS27" s="90">
        <v>429</v>
      </c>
      <c r="CT27" s="90">
        <v>429.2</v>
      </c>
      <c r="CU27" s="90">
        <v>429.6</v>
      </c>
      <c r="CV27" s="150" t="s">
        <v>10</v>
      </c>
      <c r="CW27" s="90">
        <v>429</v>
      </c>
      <c r="CX27" s="90">
        <v>429.8</v>
      </c>
      <c r="CY27" s="90">
        <v>429</v>
      </c>
      <c r="CZ27" s="90">
        <v>429</v>
      </c>
      <c r="DA27" s="90">
        <v>429.8</v>
      </c>
      <c r="DB27" s="90">
        <v>429.7</v>
      </c>
      <c r="DC27" s="90">
        <v>430.1</v>
      </c>
      <c r="DD27" s="90">
        <v>429.8</v>
      </c>
      <c r="DE27" s="90">
        <v>429.7</v>
      </c>
      <c r="DF27" s="90">
        <v>430.2</v>
      </c>
      <c r="DG27" s="150" t="s">
        <v>10</v>
      </c>
      <c r="DH27" s="90">
        <v>429.4</v>
      </c>
      <c r="DI27" s="90">
        <v>429.6</v>
      </c>
      <c r="DJ27" s="90">
        <v>429.8</v>
      </c>
      <c r="DK27" s="90">
        <v>430</v>
      </c>
      <c r="DL27" s="90">
        <v>429.8</v>
      </c>
      <c r="DM27" s="90">
        <v>430</v>
      </c>
      <c r="DN27" s="90">
        <v>429.5</v>
      </c>
      <c r="DO27" s="90">
        <v>430.8</v>
      </c>
      <c r="DP27" s="90">
        <v>430.8</v>
      </c>
      <c r="DQ27" s="90">
        <v>431.5</v>
      </c>
      <c r="DR27" s="150" t="s">
        <v>10</v>
      </c>
      <c r="DS27" s="90">
        <v>430.4</v>
      </c>
      <c r="DT27" s="90">
        <v>430.5</v>
      </c>
      <c r="DU27" s="90">
        <v>430.6</v>
      </c>
      <c r="DV27" s="90">
        <v>431.3</v>
      </c>
      <c r="DW27" s="90">
        <v>430.7</v>
      </c>
      <c r="DX27" s="90">
        <v>430.9</v>
      </c>
      <c r="DY27" s="90">
        <v>430.7</v>
      </c>
      <c r="DZ27" s="90">
        <v>430.9</v>
      </c>
      <c r="EA27" s="90">
        <v>430.8</v>
      </c>
      <c r="EB27" s="60">
        <v>430.2</v>
      </c>
      <c r="EC27" s="150" t="s">
        <v>10</v>
      </c>
      <c r="ED27" s="60">
        <v>429.6</v>
      </c>
      <c r="EE27" s="60">
        <v>430.2</v>
      </c>
      <c r="EF27" s="60">
        <v>429.9</v>
      </c>
      <c r="EG27" s="104">
        <v>429.4</v>
      </c>
      <c r="EH27" s="104">
        <v>429.5</v>
      </c>
      <c r="EI27" s="60">
        <v>429.8</v>
      </c>
      <c r="EJ27" s="60">
        <v>429.9</v>
      </c>
      <c r="EK27" s="60">
        <v>429.8</v>
      </c>
      <c r="EL27" s="60">
        <v>429.7</v>
      </c>
      <c r="EM27" s="60">
        <v>429.9</v>
      </c>
      <c r="EN27" s="150" t="s">
        <v>10</v>
      </c>
      <c r="EO27" s="60">
        <v>431</v>
      </c>
      <c r="EP27" s="60">
        <v>430.8</v>
      </c>
      <c r="EQ27" s="60">
        <v>430.6</v>
      </c>
      <c r="ER27" s="60">
        <v>430.6</v>
      </c>
      <c r="ES27" s="60">
        <v>430.6</v>
      </c>
      <c r="ET27" s="60">
        <v>430.7</v>
      </c>
      <c r="EU27" s="60">
        <v>430.3</v>
      </c>
      <c r="EV27" s="60">
        <v>431</v>
      </c>
      <c r="EW27" s="60">
        <v>430.8</v>
      </c>
      <c r="EX27" s="60">
        <v>431.1</v>
      </c>
      <c r="EY27" s="150" t="s">
        <v>10</v>
      </c>
      <c r="EZ27" s="60">
        <v>431.1</v>
      </c>
      <c r="FA27" s="60">
        <v>430.7</v>
      </c>
      <c r="FB27" s="60">
        <v>431.2</v>
      </c>
      <c r="FC27" s="60">
        <v>431</v>
      </c>
      <c r="FD27" s="60">
        <v>430.8</v>
      </c>
      <c r="FE27" s="60">
        <v>431</v>
      </c>
      <c r="FF27" s="60">
        <v>430.6</v>
      </c>
      <c r="FG27" s="60">
        <v>430.9</v>
      </c>
      <c r="FH27" s="60">
        <v>431</v>
      </c>
      <c r="FI27" s="60">
        <v>430.8</v>
      </c>
      <c r="FJ27" s="150" t="s">
        <v>10</v>
      </c>
      <c r="FK27" s="60">
        <v>430.5</v>
      </c>
      <c r="FL27" s="60">
        <v>430.3</v>
      </c>
      <c r="FM27" s="60">
        <v>429.6</v>
      </c>
      <c r="FN27" s="60">
        <v>430.5</v>
      </c>
      <c r="FO27" s="60">
        <v>429.9</v>
      </c>
      <c r="FP27" s="60">
        <v>429.2</v>
      </c>
      <c r="FQ27" s="60">
        <v>430.8</v>
      </c>
      <c r="FR27" s="60">
        <v>430.8</v>
      </c>
      <c r="FS27" s="60">
        <v>431.1</v>
      </c>
      <c r="FT27" s="150" t="s">
        <v>10</v>
      </c>
      <c r="FU27" s="1">
        <f t="shared" si="0"/>
        <v>437.8</v>
      </c>
      <c r="FV27" s="86">
        <f t="shared" si="1"/>
        <v>429</v>
      </c>
      <c r="FW27" s="4"/>
      <c r="FX27" s="4"/>
      <c r="FY27" s="4"/>
    </row>
    <row r="28" spans="1:181" ht="11.25" customHeight="1" x14ac:dyDescent="0.2">
      <c r="A28" s="150" t="s">
        <v>11</v>
      </c>
      <c r="B28" s="90">
        <v>432</v>
      </c>
      <c r="C28" s="90">
        <v>432</v>
      </c>
      <c r="D28" s="90">
        <v>432</v>
      </c>
      <c r="E28" s="90">
        <v>432</v>
      </c>
      <c r="F28" s="90">
        <v>432</v>
      </c>
      <c r="G28" s="90">
        <v>432</v>
      </c>
      <c r="H28" s="90">
        <v>432</v>
      </c>
      <c r="I28" s="90">
        <v>432</v>
      </c>
      <c r="J28" s="90">
        <v>432</v>
      </c>
      <c r="K28" s="90">
        <v>432</v>
      </c>
      <c r="L28" s="150" t="s">
        <v>11</v>
      </c>
      <c r="M28" s="90">
        <v>432</v>
      </c>
      <c r="N28" s="90">
        <v>432</v>
      </c>
      <c r="O28" s="90">
        <v>433</v>
      </c>
      <c r="P28" s="90">
        <v>432</v>
      </c>
      <c r="Q28" s="90">
        <v>432</v>
      </c>
      <c r="R28" s="90">
        <v>432</v>
      </c>
      <c r="S28" s="90">
        <v>432</v>
      </c>
      <c r="T28" s="90">
        <v>432</v>
      </c>
      <c r="U28" s="90">
        <v>432</v>
      </c>
      <c r="V28" s="90">
        <v>432</v>
      </c>
      <c r="W28" s="150" t="s">
        <v>11</v>
      </c>
      <c r="X28" s="90">
        <v>432</v>
      </c>
      <c r="Y28" s="90">
        <v>432</v>
      </c>
      <c r="Z28" s="90">
        <v>432</v>
      </c>
      <c r="AA28" s="90">
        <v>432</v>
      </c>
      <c r="AB28" s="90">
        <v>434.2</v>
      </c>
      <c r="AC28" s="90">
        <v>433.6</v>
      </c>
      <c r="AD28" s="90">
        <v>433.1</v>
      </c>
      <c r="AE28" s="90">
        <v>432</v>
      </c>
      <c r="AF28" s="90">
        <v>432.6</v>
      </c>
      <c r="AG28" s="90">
        <v>433.2</v>
      </c>
      <c r="AH28" s="150" t="s">
        <v>11</v>
      </c>
      <c r="AI28" s="90">
        <v>435.8</v>
      </c>
      <c r="AJ28" s="90">
        <v>435.3</v>
      </c>
      <c r="AK28" s="90">
        <v>435.5</v>
      </c>
      <c r="AL28" s="90">
        <v>435.8</v>
      </c>
      <c r="AM28" s="90">
        <v>434</v>
      </c>
      <c r="AN28" s="90">
        <v>433.1</v>
      </c>
      <c r="AO28" s="90">
        <v>432.4</v>
      </c>
      <c r="AP28" s="90">
        <v>432.5</v>
      </c>
      <c r="AQ28" s="90">
        <v>432.7</v>
      </c>
      <c r="AR28" s="90">
        <v>432.9</v>
      </c>
      <c r="AS28" s="150" t="s">
        <v>11</v>
      </c>
      <c r="AT28" s="90">
        <v>432.5</v>
      </c>
      <c r="AU28" s="90">
        <v>433.1</v>
      </c>
      <c r="AV28" s="90">
        <v>433.2</v>
      </c>
      <c r="AW28" s="90">
        <v>434.3</v>
      </c>
      <c r="AX28" s="90">
        <v>434.8</v>
      </c>
      <c r="AY28" s="90">
        <v>435.4</v>
      </c>
      <c r="AZ28" s="90">
        <v>434.9</v>
      </c>
      <c r="BA28" s="90">
        <v>432.8</v>
      </c>
      <c r="BB28" s="90">
        <v>432.9</v>
      </c>
      <c r="BC28" s="90">
        <v>433.7</v>
      </c>
      <c r="BD28" s="150" t="s">
        <v>11</v>
      </c>
      <c r="BE28" s="90">
        <v>432.9</v>
      </c>
      <c r="BF28" s="90">
        <v>433.9</v>
      </c>
      <c r="BG28" s="90">
        <v>434.5</v>
      </c>
      <c r="BH28" s="90">
        <v>434.3</v>
      </c>
      <c r="BI28" s="90">
        <v>435</v>
      </c>
      <c r="BJ28" s="90">
        <v>433.6</v>
      </c>
      <c r="BK28" s="90">
        <v>432.3</v>
      </c>
      <c r="BL28" s="90">
        <v>434.2</v>
      </c>
      <c r="BM28" s="90">
        <v>431.7</v>
      </c>
      <c r="BN28" s="90">
        <v>432</v>
      </c>
      <c r="BO28" s="150" t="s">
        <v>11</v>
      </c>
      <c r="BP28" s="90">
        <v>432</v>
      </c>
      <c r="BQ28" s="90">
        <v>432</v>
      </c>
      <c r="BR28" s="90">
        <v>432</v>
      </c>
      <c r="BS28" s="90">
        <v>432</v>
      </c>
      <c r="BT28" s="90">
        <v>432</v>
      </c>
      <c r="BU28" s="90">
        <v>432</v>
      </c>
      <c r="BV28" s="90">
        <v>432</v>
      </c>
      <c r="BW28" s="90">
        <v>432</v>
      </c>
      <c r="BX28" s="90">
        <v>432</v>
      </c>
      <c r="BY28" s="90">
        <v>432</v>
      </c>
      <c r="BZ28" s="150" t="s">
        <v>11</v>
      </c>
      <c r="CA28" s="90">
        <v>432</v>
      </c>
      <c r="CB28" s="90">
        <v>432</v>
      </c>
      <c r="CC28" s="90">
        <v>432</v>
      </c>
      <c r="CD28" s="90">
        <v>432</v>
      </c>
      <c r="CE28" s="90">
        <v>432</v>
      </c>
      <c r="CF28" s="90">
        <v>432</v>
      </c>
      <c r="CG28" s="90">
        <v>432</v>
      </c>
      <c r="CH28" s="90">
        <v>432</v>
      </c>
      <c r="CI28" s="90">
        <v>432</v>
      </c>
      <c r="CJ28" s="90">
        <v>432</v>
      </c>
      <c r="CK28" s="150" t="s">
        <v>11</v>
      </c>
      <c r="CL28" s="90">
        <v>432</v>
      </c>
      <c r="CM28" s="90">
        <v>432</v>
      </c>
      <c r="CN28" s="90">
        <v>432</v>
      </c>
      <c r="CO28" s="90">
        <v>432</v>
      </c>
      <c r="CP28" s="90">
        <v>432</v>
      </c>
      <c r="CQ28" s="90">
        <v>432</v>
      </c>
      <c r="CR28" s="90">
        <v>432</v>
      </c>
      <c r="CS28" s="90">
        <v>432</v>
      </c>
      <c r="CT28" s="90">
        <v>432</v>
      </c>
      <c r="CU28" s="90">
        <v>432</v>
      </c>
      <c r="CV28" s="150" t="s">
        <v>11</v>
      </c>
      <c r="CW28" s="90">
        <v>432</v>
      </c>
      <c r="CX28" s="90">
        <v>432</v>
      </c>
      <c r="CY28" s="90">
        <v>432</v>
      </c>
      <c r="CZ28" s="90">
        <v>432</v>
      </c>
      <c r="DA28" s="90">
        <v>432</v>
      </c>
      <c r="DB28" s="90">
        <v>432</v>
      </c>
      <c r="DC28" s="90">
        <v>432</v>
      </c>
      <c r="DD28" s="90">
        <v>432</v>
      </c>
      <c r="DE28" s="90">
        <v>432</v>
      </c>
      <c r="DF28" s="90">
        <v>432</v>
      </c>
      <c r="DG28" s="150" t="s">
        <v>11</v>
      </c>
      <c r="DH28" s="90">
        <v>432</v>
      </c>
      <c r="DI28" s="90">
        <v>432</v>
      </c>
      <c r="DJ28" s="90">
        <v>432</v>
      </c>
      <c r="DK28" s="90">
        <v>432</v>
      </c>
      <c r="DL28" s="90">
        <v>432</v>
      </c>
      <c r="DM28" s="90">
        <v>432</v>
      </c>
      <c r="DN28" s="90">
        <v>432</v>
      </c>
      <c r="DO28" s="90">
        <v>432</v>
      </c>
      <c r="DP28" s="90">
        <v>432</v>
      </c>
      <c r="DQ28" s="90">
        <v>432</v>
      </c>
      <c r="DR28" s="150" t="s">
        <v>11</v>
      </c>
      <c r="DS28" s="90">
        <v>432</v>
      </c>
      <c r="DT28" s="90">
        <v>432</v>
      </c>
      <c r="DU28" s="90">
        <v>432</v>
      </c>
      <c r="DV28" s="90">
        <v>432</v>
      </c>
      <c r="DW28" s="90">
        <v>432</v>
      </c>
      <c r="DX28" s="90">
        <v>432</v>
      </c>
      <c r="DY28" s="90">
        <v>432</v>
      </c>
      <c r="DZ28" s="90">
        <v>432</v>
      </c>
      <c r="EA28" s="90">
        <v>432</v>
      </c>
      <c r="EB28" s="60">
        <v>432</v>
      </c>
      <c r="EC28" s="150" t="s">
        <v>11</v>
      </c>
      <c r="ED28" s="60">
        <v>432</v>
      </c>
      <c r="EE28" s="60">
        <v>432</v>
      </c>
      <c r="EF28" s="60">
        <v>432</v>
      </c>
      <c r="EG28" s="104">
        <v>432</v>
      </c>
      <c r="EH28" s="104">
        <v>432</v>
      </c>
      <c r="EI28" s="60">
        <v>432</v>
      </c>
      <c r="EJ28" s="60">
        <v>432</v>
      </c>
      <c r="EK28" s="60">
        <v>432</v>
      </c>
      <c r="EL28" s="60">
        <v>432</v>
      </c>
      <c r="EM28" s="60">
        <v>432</v>
      </c>
      <c r="EN28" s="150" t="s">
        <v>11</v>
      </c>
      <c r="EO28" s="60">
        <v>432</v>
      </c>
      <c r="EP28" s="60">
        <v>432</v>
      </c>
      <c r="EQ28" s="60">
        <v>432</v>
      </c>
      <c r="ER28" s="60">
        <v>432</v>
      </c>
      <c r="ES28" s="60">
        <v>432</v>
      </c>
      <c r="ET28" s="60">
        <v>432</v>
      </c>
      <c r="EU28" s="60">
        <v>432</v>
      </c>
      <c r="EV28" s="60">
        <v>431.9</v>
      </c>
      <c r="EW28" s="60">
        <v>432</v>
      </c>
      <c r="EX28" s="60">
        <v>432</v>
      </c>
      <c r="EY28" s="150" t="s">
        <v>11</v>
      </c>
      <c r="EZ28" s="60">
        <v>432</v>
      </c>
      <c r="FA28" s="60">
        <v>432</v>
      </c>
      <c r="FB28" s="60">
        <v>432</v>
      </c>
      <c r="FC28" s="60">
        <v>432</v>
      </c>
      <c r="FD28" s="60">
        <v>432</v>
      </c>
      <c r="FE28" s="60">
        <v>432</v>
      </c>
      <c r="FF28" s="60">
        <v>432</v>
      </c>
      <c r="FG28" s="60">
        <v>432</v>
      </c>
      <c r="FH28" s="60">
        <v>432</v>
      </c>
      <c r="FI28" s="60">
        <v>432</v>
      </c>
      <c r="FJ28" s="150" t="s">
        <v>11</v>
      </c>
      <c r="FK28" s="60">
        <v>432</v>
      </c>
      <c r="FL28" s="60">
        <v>432</v>
      </c>
      <c r="FM28" s="60">
        <v>432</v>
      </c>
      <c r="FN28" s="60">
        <v>432</v>
      </c>
      <c r="FO28" s="60">
        <v>432</v>
      </c>
      <c r="FP28" s="60">
        <v>432</v>
      </c>
      <c r="FQ28" s="60">
        <v>432</v>
      </c>
      <c r="FR28" s="60">
        <v>432</v>
      </c>
      <c r="FS28" s="60">
        <v>432</v>
      </c>
      <c r="FT28" s="150" t="s">
        <v>11</v>
      </c>
      <c r="FU28" s="1">
        <f t="shared" si="0"/>
        <v>435.8</v>
      </c>
      <c r="FV28" s="86">
        <f t="shared" si="1"/>
        <v>431.7</v>
      </c>
      <c r="FW28" s="4"/>
      <c r="FX28" s="4"/>
      <c r="FY28" s="4"/>
    </row>
    <row r="29" spans="1:181" ht="11.25" customHeight="1" x14ac:dyDescent="0.2">
      <c r="A29" s="150" t="s">
        <v>12</v>
      </c>
      <c r="B29" s="90">
        <v>432</v>
      </c>
      <c r="C29" s="90">
        <v>432</v>
      </c>
      <c r="D29" s="90">
        <v>432</v>
      </c>
      <c r="E29" s="90">
        <v>432</v>
      </c>
      <c r="F29" s="90">
        <v>432</v>
      </c>
      <c r="G29" s="90">
        <v>432</v>
      </c>
      <c r="H29" s="90">
        <v>432</v>
      </c>
      <c r="I29" s="90">
        <v>432</v>
      </c>
      <c r="J29" s="90">
        <v>432</v>
      </c>
      <c r="K29" s="90">
        <v>432</v>
      </c>
      <c r="L29" s="150" t="s">
        <v>12</v>
      </c>
      <c r="M29" s="90">
        <v>432</v>
      </c>
      <c r="N29" s="90">
        <v>432</v>
      </c>
      <c r="O29" s="90">
        <v>433.1</v>
      </c>
      <c r="P29" s="90">
        <v>432</v>
      </c>
      <c r="Q29" s="90">
        <v>432</v>
      </c>
      <c r="R29" s="90">
        <v>432</v>
      </c>
      <c r="S29" s="90">
        <v>432</v>
      </c>
      <c r="T29" s="90">
        <v>432</v>
      </c>
      <c r="U29" s="90">
        <v>432</v>
      </c>
      <c r="V29" s="90">
        <v>432</v>
      </c>
      <c r="W29" s="150" t="s">
        <v>12</v>
      </c>
      <c r="X29" s="90">
        <v>432</v>
      </c>
      <c r="Y29" s="90">
        <v>432</v>
      </c>
      <c r="Z29" s="90">
        <v>432</v>
      </c>
      <c r="AA29" s="90">
        <v>432</v>
      </c>
      <c r="AB29" s="90">
        <v>434.4</v>
      </c>
      <c r="AC29" s="90">
        <v>433.8</v>
      </c>
      <c r="AD29" s="90">
        <v>433.1</v>
      </c>
      <c r="AE29" s="90">
        <v>432</v>
      </c>
      <c r="AF29" s="90">
        <v>432.7</v>
      </c>
      <c r="AG29" s="90">
        <v>433.3</v>
      </c>
      <c r="AH29" s="150" t="s">
        <v>12</v>
      </c>
      <c r="AI29" s="90">
        <v>436.2</v>
      </c>
      <c r="AJ29" s="90">
        <v>435.6</v>
      </c>
      <c r="AK29" s="90">
        <v>435.8</v>
      </c>
      <c r="AL29" s="90">
        <v>436.2</v>
      </c>
      <c r="AM29" s="90">
        <v>434.1</v>
      </c>
      <c r="AN29" s="90">
        <v>433.1</v>
      </c>
      <c r="AO29" s="90">
        <v>432.4</v>
      </c>
      <c r="AP29" s="90">
        <v>432.5</v>
      </c>
      <c r="AQ29" s="90">
        <v>432.8</v>
      </c>
      <c r="AR29" s="90">
        <v>432.9</v>
      </c>
      <c r="AS29" s="150" t="s">
        <v>12</v>
      </c>
      <c r="AT29" s="90">
        <v>432.5</v>
      </c>
      <c r="AU29" s="90">
        <v>433.3</v>
      </c>
      <c r="AV29" s="90">
        <v>433.3</v>
      </c>
      <c r="AW29" s="90">
        <v>434.6</v>
      </c>
      <c r="AX29" s="90">
        <v>435.1</v>
      </c>
      <c r="AY29" s="90">
        <v>435.7</v>
      </c>
      <c r="AZ29" s="90">
        <v>435.2</v>
      </c>
      <c r="BA29" s="90">
        <v>433</v>
      </c>
      <c r="BB29" s="90">
        <v>432.9</v>
      </c>
      <c r="BC29" s="90">
        <v>433.9</v>
      </c>
      <c r="BD29" s="150" t="s">
        <v>12</v>
      </c>
      <c r="BE29" s="90">
        <v>433</v>
      </c>
      <c r="BF29" s="90">
        <v>434</v>
      </c>
      <c r="BG29" s="90">
        <v>434.7</v>
      </c>
      <c r="BH29" s="90">
        <v>434.5</v>
      </c>
      <c r="BI29" s="90">
        <v>435.1</v>
      </c>
      <c r="BJ29" s="90">
        <v>433.7</v>
      </c>
      <c r="BK29" s="90">
        <v>432.4</v>
      </c>
      <c r="BL29" s="90">
        <v>434.3</v>
      </c>
      <c r="BM29" s="90">
        <v>432</v>
      </c>
      <c r="BN29" s="90">
        <v>432</v>
      </c>
      <c r="BO29" s="150" t="s">
        <v>12</v>
      </c>
      <c r="BP29" s="90">
        <v>432</v>
      </c>
      <c r="BQ29" s="90">
        <v>432</v>
      </c>
      <c r="BR29" s="90">
        <v>432</v>
      </c>
      <c r="BS29" s="90">
        <v>432</v>
      </c>
      <c r="BT29" s="90">
        <v>432</v>
      </c>
      <c r="BU29" s="90">
        <v>432</v>
      </c>
      <c r="BV29" s="90">
        <v>432</v>
      </c>
      <c r="BW29" s="90">
        <v>432</v>
      </c>
      <c r="BX29" s="90">
        <v>432</v>
      </c>
      <c r="BY29" s="90">
        <v>432</v>
      </c>
      <c r="BZ29" s="150" t="s">
        <v>12</v>
      </c>
      <c r="CA29" s="90">
        <v>432</v>
      </c>
      <c r="CB29" s="90">
        <v>432</v>
      </c>
      <c r="CC29" s="90">
        <v>432</v>
      </c>
      <c r="CD29" s="90">
        <v>432</v>
      </c>
      <c r="CE29" s="90">
        <v>432</v>
      </c>
      <c r="CF29" s="90">
        <v>432</v>
      </c>
      <c r="CG29" s="90">
        <v>432</v>
      </c>
      <c r="CH29" s="90">
        <v>432</v>
      </c>
      <c r="CI29" s="90">
        <v>432</v>
      </c>
      <c r="CJ29" s="90">
        <v>432</v>
      </c>
      <c r="CK29" s="150" t="s">
        <v>12</v>
      </c>
      <c r="CL29" s="90">
        <v>432</v>
      </c>
      <c r="CM29" s="90">
        <v>432</v>
      </c>
      <c r="CN29" s="90">
        <v>432</v>
      </c>
      <c r="CO29" s="90">
        <v>432</v>
      </c>
      <c r="CP29" s="90">
        <v>432</v>
      </c>
      <c r="CQ29" s="90">
        <v>432</v>
      </c>
      <c r="CR29" s="90">
        <v>432</v>
      </c>
      <c r="CS29" s="90">
        <v>432</v>
      </c>
      <c r="CT29" s="90">
        <v>432</v>
      </c>
      <c r="CU29" s="90">
        <v>432</v>
      </c>
      <c r="CV29" s="150" t="s">
        <v>12</v>
      </c>
      <c r="CW29" s="90">
        <v>432</v>
      </c>
      <c r="CX29" s="90">
        <v>432</v>
      </c>
      <c r="CY29" s="90">
        <v>432</v>
      </c>
      <c r="CZ29" s="90">
        <v>432</v>
      </c>
      <c r="DA29" s="90">
        <v>432</v>
      </c>
      <c r="DB29" s="90">
        <v>432</v>
      </c>
      <c r="DC29" s="90">
        <v>432</v>
      </c>
      <c r="DD29" s="90">
        <v>432</v>
      </c>
      <c r="DE29" s="90">
        <v>432</v>
      </c>
      <c r="DF29" s="90">
        <v>432</v>
      </c>
      <c r="DG29" s="150" t="s">
        <v>12</v>
      </c>
      <c r="DH29" s="90">
        <v>432</v>
      </c>
      <c r="DI29" s="90">
        <v>432</v>
      </c>
      <c r="DJ29" s="90">
        <v>432</v>
      </c>
      <c r="DK29" s="90">
        <v>432</v>
      </c>
      <c r="DL29" s="90">
        <v>432</v>
      </c>
      <c r="DM29" s="90">
        <v>432</v>
      </c>
      <c r="DN29" s="90">
        <v>432</v>
      </c>
      <c r="DO29" s="90">
        <v>432</v>
      </c>
      <c r="DP29" s="90">
        <v>432</v>
      </c>
      <c r="DQ29" s="90">
        <v>432</v>
      </c>
      <c r="DR29" s="150" t="s">
        <v>12</v>
      </c>
      <c r="DS29" s="90">
        <v>432</v>
      </c>
      <c r="DT29" s="90">
        <v>432</v>
      </c>
      <c r="DU29" s="90">
        <v>432</v>
      </c>
      <c r="DV29" s="90">
        <v>432</v>
      </c>
      <c r="DW29" s="90">
        <v>432</v>
      </c>
      <c r="DX29" s="90">
        <v>432</v>
      </c>
      <c r="DY29" s="90">
        <v>432</v>
      </c>
      <c r="DZ29" s="90">
        <v>432</v>
      </c>
      <c r="EA29" s="90">
        <v>432</v>
      </c>
      <c r="EB29" s="60">
        <v>432</v>
      </c>
      <c r="EC29" s="150" t="s">
        <v>12</v>
      </c>
      <c r="ED29" s="60">
        <v>432</v>
      </c>
      <c r="EE29" s="60">
        <v>432</v>
      </c>
      <c r="EF29" s="60">
        <v>432</v>
      </c>
      <c r="EG29" s="104">
        <v>432</v>
      </c>
      <c r="EH29" s="104">
        <v>432</v>
      </c>
      <c r="EI29" s="60">
        <v>432</v>
      </c>
      <c r="EJ29" s="60">
        <v>432</v>
      </c>
      <c r="EK29" s="60">
        <v>432</v>
      </c>
      <c r="EL29" s="60">
        <v>432</v>
      </c>
      <c r="EM29" s="60">
        <v>432</v>
      </c>
      <c r="EN29" s="150" t="s">
        <v>12</v>
      </c>
      <c r="EO29" s="60">
        <v>432</v>
      </c>
      <c r="EP29" s="60">
        <v>432</v>
      </c>
      <c r="EQ29" s="60">
        <v>432</v>
      </c>
      <c r="ER29" s="60">
        <v>432</v>
      </c>
      <c r="ES29" s="60">
        <v>432</v>
      </c>
      <c r="ET29" s="60">
        <v>432</v>
      </c>
      <c r="EU29" s="60">
        <v>432</v>
      </c>
      <c r="EV29" s="60">
        <v>432</v>
      </c>
      <c r="EW29" s="60">
        <v>432</v>
      </c>
      <c r="EX29" s="60">
        <v>432</v>
      </c>
      <c r="EY29" s="150" t="s">
        <v>12</v>
      </c>
      <c r="EZ29" s="60">
        <v>432</v>
      </c>
      <c r="FA29" s="60">
        <v>432</v>
      </c>
      <c r="FB29" s="60">
        <v>432</v>
      </c>
      <c r="FC29" s="60">
        <v>432</v>
      </c>
      <c r="FD29" s="60">
        <v>432</v>
      </c>
      <c r="FE29" s="60">
        <v>432</v>
      </c>
      <c r="FF29" s="60">
        <v>432</v>
      </c>
      <c r="FG29" s="60">
        <v>432</v>
      </c>
      <c r="FH29" s="60">
        <v>432</v>
      </c>
      <c r="FI29" s="60">
        <v>432</v>
      </c>
      <c r="FJ29" s="150" t="s">
        <v>12</v>
      </c>
      <c r="FK29" s="60">
        <v>432</v>
      </c>
      <c r="FL29" s="60">
        <v>432</v>
      </c>
      <c r="FM29" s="60">
        <v>432</v>
      </c>
      <c r="FN29" s="60">
        <v>432</v>
      </c>
      <c r="FO29" s="60">
        <v>432</v>
      </c>
      <c r="FP29" s="60">
        <v>432</v>
      </c>
      <c r="FQ29" s="60">
        <v>432</v>
      </c>
      <c r="FR29" s="60">
        <v>432</v>
      </c>
      <c r="FS29" s="60">
        <v>432</v>
      </c>
      <c r="FT29" s="150" t="s">
        <v>12</v>
      </c>
      <c r="FU29" s="1">
        <f t="shared" si="0"/>
        <v>436.2</v>
      </c>
      <c r="FV29" s="86">
        <f t="shared" si="1"/>
        <v>432</v>
      </c>
      <c r="FW29" s="4"/>
      <c r="FX29" s="4"/>
      <c r="FY29" s="4"/>
    </row>
    <row r="30" spans="1:181" ht="11.25" customHeight="1" x14ac:dyDescent="0.2">
      <c r="A30" s="150" t="s">
        <v>13</v>
      </c>
      <c r="B30" s="90">
        <v>432.3</v>
      </c>
      <c r="C30" s="90">
        <v>431.6</v>
      </c>
      <c r="D30" s="90">
        <v>431</v>
      </c>
      <c r="E30" s="90">
        <v>431</v>
      </c>
      <c r="F30" s="90">
        <v>431</v>
      </c>
      <c r="G30" s="90">
        <v>431</v>
      </c>
      <c r="H30" s="90">
        <v>432.5</v>
      </c>
      <c r="I30" s="90">
        <v>431.3</v>
      </c>
      <c r="J30" s="90">
        <v>431</v>
      </c>
      <c r="K30" s="90">
        <v>431</v>
      </c>
      <c r="L30" s="150" t="s">
        <v>13</v>
      </c>
      <c r="M30" s="90">
        <v>431</v>
      </c>
      <c r="N30" s="90">
        <v>432.2</v>
      </c>
      <c r="O30" s="90">
        <v>432.6</v>
      </c>
      <c r="P30" s="90">
        <v>431</v>
      </c>
      <c r="Q30" s="90">
        <v>431.9</v>
      </c>
      <c r="R30" s="90">
        <v>431.9</v>
      </c>
      <c r="S30" s="90">
        <v>432</v>
      </c>
      <c r="T30" s="90">
        <v>431.9</v>
      </c>
      <c r="U30" s="90">
        <v>432</v>
      </c>
      <c r="V30" s="90">
        <v>431</v>
      </c>
      <c r="W30" s="150" t="s">
        <v>13</v>
      </c>
      <c r="X30" s="90">
        <v>431</v>
      </c>
      <c r="Y30" s="90">
        <v>431</v>
      </c>
      <c r="Z30" s="90">
        <v>431</v>
      </c>
      <c r="AA30" s="90">
        <v>431</v>
      </c>
      <c r="AB30" s="90">
        <v>432.9</v>
      </c>
      <c r="AC30" s="90">
        <v>433</v>
      </c>
      <c r="AD30" s="90">
        <v>433</v>
      </c>
      <c r="AE30" s="90">
        <v>432.9</v>
      </c>
      <c r="AF30" s="90">
        <v>433</v>
      </c>
      <c r="AG30" s="90">
        <v>432.7</v>
      </c>
      <c r="AH30" s="150" t="s">
        <v>13</v>
      </c>
      <c r="AI30" s="90">
        <v>435.5</v>
      </c>
      <c r="AJ30" s="90">
        <v>435.3</v>
      </c>
      <c r="AK30" s="90">
        <v>435.3</v>
      </c>
      <c r="AL30" s="90">
        <v>435.3</v>
      </c>
      <c r="AM30" s="90">
        <v>433</v>
      </c>
      <c r="AN30" s="90">
        <v>433.9</v>
      </c>
      <c r="AO30" s="90">
        <v>434</v>
      </c>
      <c r="AP30" s="90">
        <v>431.9</v>
      </c>
      <c r="AQ30" s="90">
        <v>431.8</v>
      </c>
      <c r="AR30" s="90">
        <v>431.8</v>
      </c>
      <c r="AS30" s="150" t="s">
        <v>13</v>
      </c>
      <c r="AT30" s="90">
        <v>431.4</v>
      </c>
      <c r="AU30" s="90">
        <v>433</v>
      </c>
      <c r="AV30" s="90">
        <v>432.8</v>
      </c>
      <c r="AW30" s="90">
        <v>433.8</v>
      </c>
      <c r="AX30" s="90">
        <v>434.1</v>
      </c>
      <c r="AY30" s="90">
        <v>434.8</v>
      </c>
      <c r="AZ30" s="90">
        <v>434.5</v>
      </c>
      <c r="BA30" s="90">
        <v>432.3</v>
      </c>
      <c r="BB30" s="90">
        <v>431.9</v>
      </c>
      <c r="BC30" s="90">
        <v>433.3</v>
      </c>
      <c r="BD30" s="150" t="s">
        <v>13</v>
      </c>
      <c r="BE30" s="90">
        <v>432.8</v>
      </c>
      <c r="BF30" s="90">
        <v>433.3</v>
      </c>
      <c r="BG30" s="90">
        <v>433.8</v>
      </c>
      <c r="BH30" s="90">
        <v>433.4</v>
      </c>
      <c r="BI30" s="90">
        <v>433.8</v>
      </c>
      <c r="BJ30" s="90">
        <v>432.9</v>
      </c>
      <c r="BK30" s="90">
        <v>431.3</v>
      </c>
      <c r="BL30" s="90">
        <v>433.1</v>
      </c>
      <c r="BM30" s="90">
        <v>431</v>
      </c>
      <c r="BN30" s="90">
        <v>431</v>
      </c>
      <c r="BO30" s="150" t="s">
        <v>13</v>
      </c>
      <c r="BP30" s="90">
        <v>431.4</v>
      </c>
      <c r="BQ30" s="90">
        <v>431.1</v>
      </c>
      <c r="BR30" s="90">
        <v>431</v>
      </c>
      <c r="BS30" s="90">
        <v>431</v>
      </c>
      <c r="BT30" s="90">
        <v>431</v>
      </c>
      <c r="BU30" s="90">
        <v>431.3</v>
      </c>
      <c r="BV30" s="90">
        <v>431</v>
      </c>
      <c r="BW30" s="90">
        <v>431</v>
      </c>
      <c r="BX30" s="90">
        <v>431</v>
      </c>
      <c r="BY30" s="90">
        <v>431</v>
      </c>
      <c r="BZ30" s="150" t="s">
        <v>13</v>
      </c>
      <c r="CA30" s="90">
        <v>431</v>
      </c>
      <c r="CB30" s="90">
        <v>431</v>
      </c>
      <c r="CC30" s="90">
        <v>431</v>
      </c>
      <c r="CD30" s="90">
        <v>431</v>
      </c>
      <c r="CE30" s="90">
        <v>431</v>
      </c>
      <c r="CF30" s="90">
        <v>431</v>
      </c>
      <c r="CG30" s="90">
        <v>431</v>
      </c>
      <c r="CH30" s="90">
        <v>431</v>
      </c>
      <c r="CI30" s="90">
        <v>431</v>
      </c>
      <c r="CJ30" s="90">
        <v>431</v>
      </c>
      <c r="CK30" s="150" t="s">
        <v>13</v>
      </c>
      <c r="CL30" s="90">
        <v>431</v>
      </c>
      <c r="CM30" s="90">
        <v>431</v>
      </c>
      <c r="CN30" s="90">
        <v>431</v>
      </c>
      <c r="CO30" s="90">
        <v>431</v>
      </c>
      <c r="CP30" s="90">
        <v>431</v>
      </c>
      <c r="CQ30" s="90">
        <v>431</v>
      </c>
      <c r="CR30" s="90">
        <v>431</v>
      </c>
      <c r="CS30" s="90">
        <v>431</v>
      </c>
      <c r="CT30" s="90">
        <v>431</v>
      </c>
      <c r="CU30" s="90">
        <v>431</v>
      </c>
      <c r="CV30" s="150" t="s">
        <v>13</v>
      </c>
      <c r="CW30" s="90">
        <v>431</v>
      </c>
      <c r="CX30" s="90">
        <v>431</v>
      </c>
      <c r="CY30" s="90">
        <v>431</v>
      </c>
      <c r="CZ30" s="90">
        <v>431</v>
      </c>
      <c r="DA30" s="90">
        <v>431</v>
      </c>
      <c r="DB30" s="90">
        <v>431</v>
      </c>
      <c r="DC30" s="90">
        <v>431</v>
      </c>
      <c r="DD30" s="90">
        <v>431</v>
      </c>
      <c r="DE30" s="90">
        <v>431</v>
      </c>
      <c r="DF30" s="90">
        <v>431</v>
      </c>
      <c r="DG30" s="150" t="s">
        <v>13</v>
      </c>
      <c r="DH30" s="90">
        <v>431</v>
      </c>
      <c r="DI30" s="90">
        <v>431</v>
      </c>
      <c r="DJ30" s="90">
        <v>431</v>
      </c>
      <c r="DK30" s="90">
        <v>431</v>
      </c>
      <c r="DL30" s="90">
        <v>431</v>
      </c>
      <c r="DM30" s="90">
        <v>431</v>
      </c>
      <c r="DN30" s="90">
        <v>431</v>
      </c>
      <c r="DO30" s="90">
        <v>431</v>
      </c>
      <c r="DP30" s="90">
        <v>431</v>
      </c>
      <c r="DQ30" s="90">
        <v>431.2</v>
      </c>
      <c r="DR30" s="150" t="s">
        <v>13</v>
      </c>
      <c r="DS30" s="90">
        <v>431</v>
      </c>
      <c r="DT30" s="90">
        <v>431</v>
      </c>
      <c r="DU30" s="90">
        <v>431</v>
      </c>
      <c r="DV30" s="90">
        <v>431.5</v>
      </c>
      <c r="DW30" s="90">
        <v>431.2</v>
      </c>
      <c r="DX30" s="90">
        <v>431.1</v>
      </c>
      <c r="DY30" s="90">
        <v>431</v>
      </c>
      <c r="DZ30" s="90">
        <v>431.1</v>
      </c>
      <c r="EA30" s="90">
        <v>431</v>
      </c>
      <c r="EB30" s="60">
        <v>431</v>
      </c>
      <c r="EC30" s="150" t="s">
        <v>13</v>
      </c>
      <c r="ED30" s="60">
        <v>431</v>
      </c>
      <c r="EE30" s="60">
        <v>431</v>
      </c>
      <c r="EF30" s="60">
        <v>431</v>
      </c>
      <c r="EG30" s="104">
        <v>431</v>
      </c>
      <c r="EH30" s="104">
        <v>431</v>
      </c>
      <c r="EI30" s="60">
        <v>431</v>
      </c>
      <c r="EJ30" s="60">
        <v>431</v>
      </c>
      <c r="EK30" s="60">
        <v>431</v>
      </c>
      <c r="EL30" s="60">
        <v>431</v>
      </c>
      <c r="EM30" s="60">
        <v>431</v>
      </c>
      <c r="EN30" s="150" t="s">
        <v>13</v>
      </c>
      <c r="EO30" s="60">
        <v>431</v>
      </c>
      <c r="EP30" s="60">
        <v>431</v>
      </c>
      <c r="EQ30" s="60">
        <v>431</v>
      </c>
      <c r="ER30" s="60">
        <v>431</v>
      </c>
      <c r="ES30" s="60">
        <v>431</v>
      </c>
      <c r="ET30" s="60">
        <v>431</v>
      </c>
      <c r="EU30" s="60">
        <v>431</v>
      </c>
      <c r="EV30" s="60">
        <v>431</v>
      </c>
      <c r="EW30" s="60">
        <v>431</v>
      </c>
      <c r="EX30" s="60">
        <v>431</v>
      </c>
      <c r="EY30" s="150" t="s">
        <v>13</v>
      </c>
      <c r="EZ30" s="60">
        <v>431</v>
      </c>
      <c r="FA30" s="60">
        <v>431</v>
      </c>
      <c r="FB30" s="60">
        <v>431</v>
      </c>
      <c r="FC30" s="60">
        <v>431</v>
      </c>
      <c r="FD30" s="60">
        <v>431</v>
      </c>
      <c r="FE30" s="60">
        <v>431</v>
      </c>
      <c r="FF30" s="60">
        <v>431</v>
      </c>
      <c r="FG30" s="60">
        <v>431.3</v>
      </c>
      <c r="FH30" s="60">
        <v>431.6</v>
      </c>
      <c r="FI30" s="60">
        <v>431</v>
      </c>
      <c r="FJ30" s="150" t="s">
        <v>13</v>
      </c>
      <c r="FK30" s="60">
        <v>431</v>
      </c>
      <c r="FL30" s="60">
        <v>431</v>
      </c>
      <c r="FM30" s="60">
        <v>431</v>
      </c>
      <c r="FN30" s="60">
        <v>431</v>
      </c>
      <c r="FO30" s="60">
        <v>431</v>
      </c>
      <c r="FP30" s="60">
        <v>431</v>
      </c>
      <c r="FQ30" s="60">
        <v>431</v>
      </c>
      <c r="FR30" s="60">
        <v>431</v>
      </c>
      <c r="FS30" s="60">
        <v>431</v>
      </c>
      <c r="FT30" s="150" t="s">
        <v>13</v>
      </c>
      <c r="FU30" s="1">
        <f t="shared" si="0"/>
        <v>435.5</v>
      </c>
      <c r="FV30" s="86">
        <f t="shared" si="1"/>
        <v>431</v>
      </c>
      <c r="FW30" s="4"/>
      <c r="FX30" s="4"/>
      <c r="FY30" s="4"/>
    </row>
    <row r="31" spans="1:181" ht="11.25" customHeight="1" x14ac:dyDescent="0.2">
      <c r="A31" s="150" t="s">
        <v>28</v>
      </c>
      <c r="B31" s="90">
        <v>4.9000000000000004</v>
      </c>
      <c r="C31" s="90">
        <v>4.8</v>
      </c>
      <c r="D31" s="90">
        <v>6</v>
      </c>
      <c r="E31" s="90">
        <v>6</v>
      </c>
      <c r="F31" s="90">
        <v>6</v>
      </c>
      <c r="G31" s="90">
        <v>6</v>
      </c>
      <c r="H31" s="90">
        <v>6</v>
      </c>
      <c r="I31" s="90">
        <v>6</v>
      </c>
      <c r="J31" s="90">
        <v>6</v>
      </c>
      <c r="K31" s="90">
        <v>6</v>
      </c>
      <c r="L31" s="150" t="s">
        <v>28</v>
      </c>
      <c r="M31" s="90">
        <v>6</v>
      </c>
      <c r="N31" s="90">
        <v>6</v>
      </c>
      <c r="O31" s="90">
        <v>5.5</v>
      </c>
      <c r="P31" s="90">
        <v>5.8</v>
      </c>
      <c r="Q31" s="90">
        <v>5.0999999999999996</v>
      </c>
      <c r="R31" s="90">
        <v>5</v>
      </c>
      <c r="S31" s="90">
        <v>5</v>
      </c>
      <c r="T31" s="90">
        <v>6</v>
      </c>
      <c r="U31" s="90">
        <v>6</v>
      </c>
      <c r="V31" s="90">
        <v>6</v>
      </c>
      <c r="W31" s="150" t="s">
        <v>28</v>
      </c>
      <c r="X31" s="90">
        <v>6</v>
      </c>
      <c r="Y31" s="90">
        <v>6</v>
      </c>
      <c r="Z31" s="90">
        <v>6</v>
      </c>
      <c r="AA31" s="90">
        <v>6</v>
      </c>
      <c r="AB31" s="90">
        <v>6</v>
      </c>
      <c r="AC31" s="90">
        <v>6</v>
      </c>
      <c r="AD31" s="90">
        <v>6</v>
      </c>
      <c r="AE31" s="90">
        <v>6</v>
      </c>
      <c r="AF31" s="90">
        <v>6</v>
      </c>
      <c r="AG31" s="90">
        <v>6</v>
      </c>
      <c r="AH31" s="150" t="s">
        <v>28</v>
      </c>
      <c r="AI31" s="90">
        <v>6</v>
      </c>
      <c r="AJ31" s="90">
        <v>6</v>
      </c>
      <c r="AK31" s="90">
        <v>6</v>
      </c>
      <c r="AL31" s="90">
        <v>6</v>
      </c>
      <c r="AM31" s="90">
        <v>6</v>
      </c>
      <c r="AN31" s="90">
        <v>6</v>
      </c>
      <c r="AO31" s="90">
        <v>6</v>
      </c>
      <c r="AP31" s="90">
        <v>6</v>
      </c>
      <c r="AQ31" s="90">
        <v>6</v>
      </c>
      <c r="AR31" s="90">
        <v>6</v>
      </c>
      <c r="AS31" s="150" t="s">
        <v>28</v>
      </c>
      <c r="AT31" s="90">
        <v>6</v>
      </c>
      <c r="AU31" s="90">
        <v>6</v>
      </c>
      <c r="AV31" s="90">
        <v>6</v>
      </c>
      <c r="AW31" s="90">
        <v>6</v>
      </c>
      <c r="AX31" s="90">
        <v>6</v>
      </c>
      <c r="AY31" s="90">
        <v>6</v>
      </c>
      <c r="AZ31" s="90">
        <v>6</v>
      </c>
      <c r="BA31" s="90">
        <v>6</v>
      </c>
      <c r="BB31" s="90">
        <v>6</v>
      </c>
      <c r="BC31" s="90">
        <v>6</v>
      </c>
      <c r="BD31" s="150" t="s">
        <v>28</v>
      </c>
      <c r="BE31" s="90">
        <v>6</v>
      </c>
      <c r="BF31" s="90">
        <v>6</v>
      </c>
      <c r="BG31" s="90">
        <v>6</v>
      </c>
      <c r="BH31" s="90">
        <v>6</v>
      </c>
      <c r="BI31" s="90">
        <v>6</v>
      </c>
      <c r="BJ31" s="90">
        <v>6</v>
      </c>
      <c r="BK31" s="90">
        <v>6</v>
      </c>
      <c r="BL31" s="90">
        <v>6</v>
      </c>
      <c r="BM31" s="90">
        <v>6</v>
      </c>
      <c r="BN31" s="90">
        <v>6</v>
      </c>
      <c r="BO31" s="150" t="s">
        <v>28</v>
      </c>
      <c r="BP31" s="90">
        <v>6</v>
      </c>
      <c r="BQ31" s="90">
        <v>6</v>
      </c>
      <c r="BR31" s="90">
        <v>6</v>
      </c>
      <c r="BS31" s="90">
        <v>6</v>
      </c>
      <c r="BT31" s="90">
        <v>6</v>
      </c>
      <c r="BU31" s="90">
        <v>6</v>
      </c>
      <c r="BV31" s="90">
        <v>6</v>
      </c>
      <c r="BW31" s="90">
        <v>6</v>
      </c>
      <c r="BX31" s="90">
        <v>6</v>
      </c>
      <c r="BY31" s="90">
        <v>6</v>
      </c>
      <c r="BZ31" s="150" t="s">
        <v>28</v>
      </c>
      <c r="CA31" s="90">
        <v>6</v>
      </c>
      <c r="CB31" s="90">
        <v>6</v>
      </c>
      <c r="CC31" s="90">
        <v>6</v>
      </c>
      <c r="CD31" s="90">
        <v>6</v>
      </c>
      <c r="CE31" s="90">
        <v>6</v>
      </c>
      <c r="CF31" s="90">
        <v>6</v>
      </c>
      <c r="CG31" s="90">
        <v>6</v>
      </c>
      <c r="CH31" s="90">
        <v>6</v>
      </c>
      <c r="CI31" s="90">
        <v>6</v>
      </c>
      <c r="CJ31" s="90">
        <v>6</v>
      </c>
      <c r="CK31" s="150" t="s">
        <v>28</v>
      </c>
      <c r="CL31" s="90">
        <v>6</v>
      </c>
      <c r="CM31" s="90">
        <v>6</v>
      </c>
      <c r="CN31" s="90">
        <v>6</v>
      </c>
      <c r="CO31" s="90">
        <v>6</v>
      </c>
      <c r="CP31" s="90">
        <v>6</v>
      </c>
      <c r="CQ31" s="90">
        <v>6</v>
      </c>
      <c r="CR31" s="90">
        <v>6</v>
      </c>
      <c r="CS31" s="90">
        <v>6</v>
      </c>
      <c r="CT31" s="90">
        <v>6</v>
      </c>
      <c r="CU31" s="90">
        <v>6</v>
      </c>
      <c r="CV31" s="150" t="s">
        <v>28</v>
      </c>
      <c r="CW31" s="90">
        <v>6</v>
      </c>
      <c r="CX31" s="90">
        <v>6</v>
      </c>
      <c r="CY31" s="90">
        <v>6</v>
      </c>
      <c r="CZ31" s="90">
        <v>6</v>
      </c>
      <c r="DA31" s="90">
        <v>6</v>
      </c>
      <c r="DB31" s="90">
        <v>6</v>
      </c>
      <c r="DC31" s="90">
        <v>6</v>
      </c>
      <c r="DD31" s="90">
        <v>6</v>
      </c>
      <c r="DE31" s="90">
        <v>6</v>
      </c>
      <c r="DF31" s="90">
        <v>6</v>
      </c>
      <c r="DG31" s="150" t="s">
        <v>28</v>
      </c>
      <c r="DH31" s="90">
        <v>6</v>
      </c>
      <c r="DI31" s="90">
        <v>6</v>
      </c>
      <c r="DJ31" s="90">
        <v>6</v>
      </c>
      <c r="DK31" s="90">
        <v>6</v>
      </c>
      <c r="DL31" s="90">
        <v>6</v>
      </c>
      <c r="DM31" s="90">
        <v>6</v>
      </c>
      <c r="DN31" s="90">
        <v>6</v>
      </c>
      <c r="DO31" s="90">
        <v>6</v>
      </c>
      <c r="DP31" s="90">
        <v>6</v>
      </c>
      <c r="DQ31" s="90">
        <v>6</v>
      </c>
      <c r="DR31" s="150" t="s">
        <v>28</v>
      </c>
      <c r="DS31" s="90">
        <v>6</v>
      </c>
      <c r="DT31" s="90">
        <v>6</v>
      </c>
      <c r="DU31" s="90">
        <v>6</v>
      </c>
      <c r="DV31" s="90">
        <v>6</v>
      </c>
      <c r="DW31" s="90">
        <v>6</v>
      </c>
      <c r="DX31" s="90">
        <v>6</v>
      </c>
      <c r="DY31" s="90">
        <v>6</v>
      </c>
      <c r="DZ31" s="90">
        <v>6</v>
      </c>
      <c r="EA31" s="90">
        <v>6</v>
      </c>
      <c r="EB31" s="60">
        <v>6</v>
      </c>
      <c r="EC31" s="150" t="s">
        <v>28</v>
      </c>
      <c r="ED31" s="60">
        <v>6</v>
      </c>
      <c r="EE31" s="60">
        <v>6</v>
      </c>
      <c r="EF31" s="60">
        <v>6</v>
      </c>
      <c r="EG31" s="104">
        <v>6</v>
      </c>
      <c r="EH31" s="104">
        <v>6</v>
      </c>
      <c r="EI31" s="60">
        <v>6</v>
      </c>
      <c r="EJ31" s="60">
        <v>6</v>
      </c>
      <c r="EK31" s="60">
        <v>6</v>
      </c>
      <c r="EL31" s="60">
        <v>6</v>
      </c>
      <c r="EM31" s="60">
        <v>6</v>
      </c>
      <c r="EN31" s="150" t="s">
        <v>28</v>
      </c>
      <c r="EO31" s="60">
        <v>6</v>
      </c>
      <c r="EP31" s="60">
        <v>6</v>
      </c>
      <c r="EQ31" s="60">
        <v>6</v>
      </c>
      <c r="ER31" s="60">
        <v>6</v>
      </c>
      <c r="ES31" s="60">
        <v>6</v>
      </c>
      <c r="ET31" s="60">
        <v>6</v>
      </c>
      <c r="EU31" s="60">
        <v>6</v>
      </c>
      <c r="EV31" s="60">
        <v>6</v>
      </c>
      <c r="EW31" s="60">
        <v>6</v>
      </c>
      <c r="EX31" s="60">
        <v>6</v>
      </c>
      <c r="EY31" s="150" t="s">
        <v>28</v>
      </c>
      <c r="EZ31" s="60">
        <v>6</v>
      </c>
      <c r="FA31" s="60">
        <v>6</v>
      </c>
      <c r="FB31" s="60">
        <v>6</v>
      </c>
      <c r="FC31" s="60">
        <v>6</v>
      </c>
      <c r="FD31" s="60">
        <v>6</v>
      </c>
      <c r="FE31" s="60">
        <v>6</v>
      </c>
      <c r="FF31" s="60">
        <v>6</v>
      </c>
      <c r="FG31" s="60">
        <v>6</v>
      </c>
      <c r="FH31" s="60">
        <v>6</v>
      </c>
      <c r="FI31" s="60">
        <v>6</v>
      </c>
      <c r="FJ31" s="150" t="s">
        <v>28</v>
      </c>
      <c r="FK31" s="60">
        <v>6</v>
      </c>
      <c r="FL31" s="60">
        <v>6</v>
      </c>
      <c r="FM31" s="60">
        <v>6</v>
      </c>
      <c r="FN31" s="60">
        <v>6</v>
      </c>
      <c r="FO31" s="60">
        <v>6</v>
      </c>
      <c r="FP31" s="60">
        <v>6</v>
      </c>
      <c r="FQ31" s="60">
        <v>6</v>
      </c>
      <c r="FR31" s="60">
        <v>6</v>
      </c>
      <c r="FS31" s="60">
        <v>6</v>
      </c>
      <c r="FT31" s="150" t="s">
        <v>28</v>
      </c>
      <c r="FU31" s="1">
        <f t="shared" si="0"/>
        <v>6</v>
      </c>
      <c r="FV31" s="86">
        <f t="shared" si="1"/>
        <v>4.8</v>
      </c>
      <c r="FW31" s="4"/>
      <c r="FX31" s="4"/>
      <c r="FY31" s="4"/>
    </row>
    <row r="32" spans="1:181" ht="11.25" customHeight="1" x14ac:dyDescent="0.2">
      <c r="A32" s="148" t="s">
        <v>41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148" t="s">
        <v>41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148" t="s">
        <v>41</v>
      </c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48" t="s">
        <v>41</v>
      </c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148" t="s">
        <v>41</v>
      </c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148" t="s">
        <v>41</v>
      </c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148" t="s">
        <v>41</v>
      </c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148" t="s">
        <v>41</v>
      </c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148" t="s">
        <v>41</v>
      </c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148" t="s">
        <v>41</v>
      </c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148" t="s">
        <v>41</v>
      </c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148" t="s">
        <v>41</v>
      </c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148" t="s">
        <v>41</v>
      </c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148" t="s">
        <v>41</v>
      </c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148" t="s">
        <v>41</v>
      </c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148" t="s">
        <v>41</v>
      </c>
      <c r="FK32" s="9"/>
      <c r="FL32" s="9"/>
      <c r="FM32" s="9"/>
      <c r="FN32" s="9"/>
      <c r="FO32" s="9"/>
      <c r="FP32" s="9"/>
      <c r="FQ32" s="9"/>
      <c r="FR32" s="9"/>
      <c r="FS32" s="9"/>
      <c r="FT32" s="148" t="s">
        <v>41</v>
      </c>
      <c r="FU32" s="1"/>
      <c r="FV32" s="4"/>
      <c r="FW32" s="4"/>
      <c r="FX32" s="4"/>
      <c r="FY32" s="4"/>
    </row>
    <row r="33" spans="1:181" ht="11.25" customHeight="1" x14ac:dyDescent="0.2">
      <c r="A33" s="149" t="s">
        <v>33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149" t="s">
        <v>33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149" t="s">
        <v>33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49" t="s">
        <v>33</v>
      </c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149" t="s">
        <v>33</v>
      </c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149" t="s">
        <v>33</v>
      </c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149" t="s">
        <v>33</v>
      </c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149" t="s">
        <v>33</v>
      </c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149" t="s">
        <v>33</v>
      </c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149" t="s">
        <v>33</v>
      </c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149" t="s">
        <v>33</v>
      </c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149" t="s">
        <v>33</v>
      </c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149" t="s">
        <v>33</v>
      </c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149" t="s">
        <v>33</v>
      </c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149" t="s">
        <v>33</v>
      </c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149" t="s">
        <v>33</v>
      </c>
      <c r="FK33" s="9"/>
      <c r="FL33" s="9"/>
      <c r="FM33" s="9"/>
      <c r="FN33" s="9"/>
      <c r="FO33" s="9"/>
      <c r="FP33" s="9"/>
      <c r="FQ33" s="9"/>
      <c r="FR33" s="9"/>
      <c r="FS33" s="9"/>
      <c r="FT33" s="149" t="s">
        <v>33</v>
      </c>
      <c r="FU33" s="1"/>
      <c r="FV33" s="33"/>
      <c r="FW33" s="4"/>
      <c r="FX33" s="4"/>
      <c r="FY33" s="4"/>
    </row>
    <row r="34" spans="1:181" ht="11.25" customHeight="1" x14ac:dyDescent="0.2">
      <c r="A34" s="150" t="s">
        <v>14</v>
      </c>
      <c r="B34" s="11">
        <f>IF(OR(B6="NA",B7="NA"),"NA",B6-B7)</f>
        <v>0.5</v>
      </c>
      <c r="C34" s="11">
        <f t="shared" ref="C34:K34" si="2">IF(OR(C6="NA",C7="NA"),"NA",C6-C7)</f>
        <v>0.60000000000002274</v>
      </c>
      <c r="D34" s="11">
        <f t="shared" si="2"/>
        <v>0.10000000000002274</v>
      </c>
      <c r="E34" s="11">
        <f t="shared" si="2"/>
        <v>0</v>
      </c>
      <c r="F34" s="11">
        <f t="shared" si="2"/>
        <v>0.10000000000002274</v>
      </c>
      <c r="G34" s="11">
        <f t="shared" si="2"/>
        <v>0.19999999999993179</v>
      </c>
      <c r="H34" s="11">
        <f t="shared" si="2"/>
        <v>0.20000000000004547</v>
      </c>
      <c r="I34" s="11">
        <f t="shared" si="2"/>
        <v>0.10000000000002274</v>
      </c>
      <c r="J34" s="11">
        <f t="shared" si="2"/>
        <v>0.39999999999997726</v>
      </c>
      <c r="K34" s="11">
        <f t="shared" si="2"/>
        <v>0.20000000000004547</v>
      </c>
      <c r="L34" s="150" t="s">
        <v>14</v>
      </c>
      <c r="M34" s="11">
        <f>IF(OR(M6="NA",M7="NA"),"NA",M6-M7)</f>
        <v>0.10000000000002274</v>
      </c>
      <c r="N34" s="11">
        <f t="shared" ref="N34:T34" si="3">IF(OR(N6="NA",N7="NA"),"NA",N6-N7)</f>
        <v>0.20000000000004547</v>
      </c>
      <c r="O34" s="11">
        <f t="shared" si="3"/>
        <v>0.10000000000002274</v>
      </c>
      <c r="P34" s="11">
        <f t="shared" si="3"/>
        <v>0.20000000000004547</v>
      </c>
      <c r="Q34" s="11">
        <f t="shared" si="3"/>
        <v>0.29999999999995453</v>
      </c>
      <c r="R34" s="11">
        <f t="shared" si="3"/>
        <v>0.39999999999997726</v>
      </c>
      <c r="S34" s="11">
        <f t="shared" si="3"/>
        <v>0</v>
      </c>
      <c r="T34" s="11">
        <f t="shared" si="3"/>
        <v>9.9999999999909051E-2</v>
      </c>
      <c r="U34" s="11">
        <f>IF(OR(U6="NA",U7="NA"),"NA",U6-U7)</f>
        <v>0.20000000000004547</v>
      </c>
      <c r="V34" s="11">
        <f>IF(OR(V6="NA",V7="NA"),"NA",V6-V7)</f>
        <v>0.19999999999993179</v>
      </c>
      <c r="W34" s="150" t="s">
        <v>14</v>
      </c>
      <c r="X34" s="11">
        <f t="shared" ref="X34:AF34" si="4">IF(OR(X6="NA",X7="NA"),"NA",X6-X7)</f>
        <v>0</v>
      </c>
      <c r="Y34" s="11">
        <f t="shared" si="4"/>
        <v>0</v>
      </c>
      <c r="Z34" s="11">
        <f t="shared" si="4"/>
        <v>0</v>
      </c>
      <c r="AA34" s="11">
        <f t="shared" si="4"/>
        <v>0.10000000000002274</v>
      </c>
      <c r="AB34" s="11">
        <f t="shared" si="4"/>
        <v>0.10000000000002274</v>
      </c>
      <c r="AC34" s="11">
        <f t="shared" si="4"/>
        <v>0.19999999999993179</v>
      </c>
      <c r="AD34" s="11">
        <f t="shared" si="4"/>
        <v>0</v>
      </c>
      <c r="AE34" s="11">
        <f t="shared" si="4"/>
        <v>0</v>
      </c>
      <c r="AF34" s="11">
        <f t="shared" si="4"/>
        <v>0</v>
      </c>
      <c r="AG34" s="11">
        <f>IF(OR(AG6="NA",AG7="NA"),"NA",AG6-AG7)</f>
        <v>0</v>
      </c>
      <c r="AH34" s="150" t="s">
        <v>14</v>
      </c>
      <c r="AI34" s="11">
        <f t="shared" ref="AI34:AQ34" si="5">IF(OR(AI6="NA",AI7="NA"),"NA",AI6-AI7)</f>
        <v>0</v>
      </c>
      <c r="AJ34" s="11">
        <f t="shared" si="5"/>
        <v>0</v>
      </c>
      <c r="AK34" s="11">
        <f t="shared" si="5"/>
        <v>0</v>
      </c>
      <c r="AL34" s="11">
        <f t="shared" si="5"/>
        <v>0</v>
      </c>
      <c r="AM34" s="11">
        <f t="shared" si="5"/>
        <v>0</v>
      </c>
      <c r="AN34" s="11">
        <f t="shared" si="5"/>
        <v>0.10000000000002274</v>
      </c>
      <c r="AO34" s="11">
        <f t="shared" si="5"/>
        <v>0</v>
      </c>
      <c r="AP34" s="11">
        <f t="shared" si="5"/>
        <v>0</v>
      </c>
      <c r="AQ34" s="11">
        <f t="shared" si="5"/>
        <v>0</v>
      </c>
      <c r="AR34" s="11">
        <f>IF(OR(AR6="NA",AR7="NA"),"NA",AR6-AR7)</f>
        <v>0</v>
      </c>
      <c r="AS34" s="150" t="s">
        <v>14</v>
      </c>
      <c r="AT34" s="11">
        <f t="shared" ref="AT34:BB34" si="6">IF(OR(AT6="NA",AT7="NA"),"NA",AT6-AT7)</f>
        <v>0</v>
      </c>
      <c r="AU34" s="11">
        <f t="shared" si="6"/>
        <v>0</v>
      </c>
      <c r="AV34" s="11">
        <f t="shared" si="6"/>
        <v>0</v>
      </c>
      <c r="AW34" s="11">
        <f t="shared" si="6"/>
        <v>0.19999999999993179</v>
      </c>
      <c r="AX34" s="11">
        <f>IF(OR(AX6="NA",AX7="NA"),"NA",AX6-AX7)</f>
        <v>0.25</v>
      </c>
      <c r="AY34" s="11">
        <f>IF(OR(AY6="NA",AY7="NA"),"NA",AY6-AY7)</f>
        <v>0</v>
      </c>
      <c r="AZ34" s="11">
        <f t="shared" si="6"/>
        <v>0</v>
      </c>
      <c r="BA34" s="11">
        <f t="shared" si="6"/>
        <v>0</v>
      </c>
      <c r="BB34" s="11">
        <f t="shared" si="6"/>
        <v>0.10000000000002274</v>
      </c>
      <c r="BC34" s="11">
        <f>IF(OR(BC6="NA",BC7="NA"),"NA",BC6-BC7)</f>
        <v>9.9999999999909051E-2</v>
      </c>
      <c r="BD34" s="150" t="s">
        <v>14</v>
      </c>
      <c r="BE34" s="11">
        <f t="shared" ref="BE34:BM34" si="7">IF(OR(BE6="NA",BE7="NA"),"NA",BE6-BE7)</f>
        <v>0.10000000000002274</v>
      </c>
      <c r="BF34" s="11">
        <f t="shared" si="7"/>
        <v>0.10000000000002274</v>
      </c>
      <c r="BG34" s="11">
        <f t="shared" si="7"/>
        <v>0.10000000000002274</v>
      </c>
      <c r="BH34" s="11">
        <f t="shared" si="7"/>
        <v>0</v>
      </c>
      <c r="BI34" s="11">
        <f t="shared" si="7"/>
        <v>0.10000000000002274</v>
      </c>
      <c r="BJ34" s="11">
        <f t="shared" si="7"/>
        <v>0.10000000000002274</v>
      </c>
      <c r="BK34" s="11">
        <f t="shared" si="7"/>
        <v>0.10000000000002274</v>
      </c>
      <c r="BL34" s="11">
        <f t="shared" si="7"/>
        <v>9.9999999999909051E-2</v>
      </c>
      <c r="BM34" s="11">
        <f t="shared" si="7"/>
        <v>0</v>
      </c>
      <c r="BN34" s="11">
        <f>IF(OR(BN6="NA",BN7="NA"),"NA",BN6-BN7)</f>
        <v>0</v>
      </c>
      <c r="BO34" s="150" t="s">
        <v>14</v>
      </c>
      <c r="BP34" s="11">
        <f t="shared" ref="BP34:BX34" si="8">IF(OR(BP6="NA",BP7="NA"),"NA",BP6-BP7)</f>
        <v>0.10000000000002274</v>
      </c>
      <c r="BQ34" s="11">
        <f t="shared" si="8"/>
        <v>0.10000000000002274</v>
      </c>
      <c r="BR34" s="11">
        <f t="shared" si="8"/>
        <v>0.10000000000002274</v>
      </c>
      <c r="BS34" s="11">
        <f t="shared" si="8"/>
        <v>0.19999999999993179</v>
      </c>
      <c r="BT34" s="11">
        <f t="shared" si="8"/>
        <v>0.10000000000002274</v>
      </c>
      <c r="BU34" s="11">
        <f t="shared" si="8"/>
        <v>0.10000000000002274</v>
      </c>
      <c r="BV34" s="11">
        <f t="shared" si="8"/>
        <v>0.10000000000002274</v>
      </c>
      <c r="BW34" s="11">
        <f t="shared" si="8"/>
        <v>0.10000000000002274</v>
      </c>
      <c r="BX34" s="11">
        <f t="shared" si="8"/>
        <v>0</v>
      </c>
      <c r="BY34" s="11">
        <f>IF(OR(BY6="NA",BY7="NA"),"NA",BY6-BY7)</f>
        <v>9.9999999999909051E-2</v>
      </c>
      <c r="BZ34" s="150" t="s">
        <v>14</v>
      </c>
      <c r="CA34" s="11">
        <f t="shared" ref="CA34:CI34" si="9">IF(OR(CA6="NA",CA7="NA"),"NA",CA6-CA7)</f>
        <v>9.9999999999909051E-2</v>
      </c>
      <c r="CB34" s="11">
        <f t="shared" si="9"/>
        <v>0.30000000000006821</v>
      </c>
      <c r="CC34" s="11">
        <f t="shared" si="9"/>
        <v>0.10000000000002274</v>
      </c>
      <c r="CD34" s="11">
        <f t="shared" si="9"/>
        <v>9.9999999999909051E-2</v>
      </c>
      <c r="CE34" s="11">
        <f t="shared" si="9"/>
        <v>0</v>
      </c>
      <c r="CF34" s="11">
        <f t="shared" si="9"/>
        <v>0.20000000000004547</v>
      </c>
      <c r="CG34" s="11">
        <f t="shared" si="9"/>
        <v>0.10000000000002274</v>
      </c>
      <c r="CH34" s="11">
        <f t="shared" si="9"/>
        <v>0.10000000000002274</v>
      </c>
      <c r="CI34" s="11">
        <f t="shared" si="9"/>
        <v>9.9999999999909051E-2</v>
      </c>
      <c r="CJ34" s="11">
        <f>IF(OR(CJ6="NA",CJ7="NA"),"NA",CJ6-CJ7)</f>
        <v>0.20000000000004547</v>
      </c>
      <c r="CK34" s="150" t="s">
        <v>14</v>
      </c>
      <c r="CL34" s="11">
        <f t="shared" ref="CL34:CT34" si="10">IF(OR(CL6="NA",CL7="NA"),"NA",CL6-CL7)</f>
        <v>0.19999999999993179</v>
      </c>
      <c r="CM34" s="11">
        <f t="shared" si="10"/>
        <v>0.10000000000002274</v>
      </c>
      <c r="CN34" s="11">
        <f t="shared" si="10"/>
        <v>0.10000000000002274</v>
      </c>
      <c r="CO34" s="11">
        <f t="shared" si="10"/>
        <v>0.10000000000002274</v>
      </c>
      <c r="CP34" s="11">
        <f t="shared" si="10"/>
        <v>0.20000000000004547</v>
      </c>
      <c r="CQ34" s="11">
        <f t="shared" si="10"/>
        <v>0.19999999999993179</v>
      </c>
      <c r="CR34" s="11">
        <f t="shared" si="10"/>
        <v>9.9999999999909051E-2</v>
      </c>
      <c r="CS34" s="11">
        <f t="shared" si="10"/>
        <v>0.19999999999993179</v>
      </c>
      <c r="CT34" s="11">
        <f t="shared" si="10"/>
        <v>0.10000000000002274</v>
      </c>
      <c r="CU34" s="11">
        <f>IF(OR(CU6="NA",CU7="NA"),"NA",CU6-CU7)</f>
        <v>0.20000000000004547</v>
      </c>
      <c r="CV34" s="150" t="s">
        <v>14</v>
      </c>
      <c r="CW34" s="11">
        <f t="shared" ref="CW34:DE34" si="11">IF(OR(CW6="NA",CW7="NA"),"NA",CW6-CW7)</f>
        <v>0</v>
      </c>
      <c r="CX34" s="11">
        <f t="shared" si="11"/>
        <v>0.20000000000004547</v>
      </c>
      <c r="CY34" s="11">
        <f t="shared" si="11"/>
        <v>0.10000000000002274</v>
      </c>
      <c r="CZ34" s="11">
        <f t="shared" si="11"/>
        <v>0.29999999999995453</v>
      </c>
      <c r="DA34" s="11">
        <f t="shared" si="11"/>
        <v>9.9999999999909051E-2</v>
      </c>
      <c r="DB34" s="11">
        <f t="shared" si="11"/>
        <v>0.10000000000002274</v>
      </c>
      <c r="DC34" s="11">
        <f t="shared" si="11"/>
        <v>0.19999999999993179</v>
      </c>
      <c r="DD34" s="11">
        <f t="shared" si="11"/>
        <v>0.19999999999993179</v>
      </c>
      <c r="DE34" s="11">
        <f t="shared" si="11"/>
        <v>0.20000000000004547</v>
      </c>
      <c r="DF34" s="11">
        <f>IF(OR(DF6="NA",DF7="NA"),"NA",DF6-DF7)</f>
        <v>0.29999999999995453</v>
      </c>
      <c r="DG34" s="150" t="s">
        <v>14</v>
      </c>
      <c r="DH34" s="11">
        <f t="shared" ref="DH34:DP34" si="12">IF(OR(DH6="NA",DH7="NA"),"NA",DH6-DH7)</f>
        <v>0</v>
      </c>
      <c r="DI34" s="11">
        <f t="shared" si="12"/>
        <v>0</v>
      </c>
      <c r="DJ34" s="11">
        <f t="shared" si="12"/>
        <v>0</v>
      </c>
      <c r="DK34" s="11">
        <f t="shared" si="12"/>
        <v>0.10000000000002274</v>
      </c>
      <c r="DL34" s="11">
        <f t="shared" si="12"/>
        <v>0</v>
      </c>
      <c r="DM34" s="11">
        <f t="shared" si="12"/>
        <v>0</v>
      </c>
      <c r="DN34" s="11">
        <f t="shared" si="12"/>
        <v>0</v>
      </c>
      <c r="DO34" s="11">
        <f t="shared" si="12"/>
        <v>0</v>
      </c>
      <c r="DP34" s="11">
        <f t="shared" si="12"/>
        <v>0</v>
      </c>
      <c r="DQ34" s="11">
        <f>IF(OR(DQ6="NA",DQ7="NA"),"NA",DQ6-DQ7)</f>
        <v>0.20000000000004547</v>
      </c>
      <c r="DR34" s="150" t="s">
        <v>14</v>
      </c>
      <c r="DS34" s="11">
        <f t="shared" ref="DS34:EA34" si="13">IF(OR(DS6="NA",DS7="NA"),"NA",DS6-DS7)</f>
        <v>0.10000000000002274</v>
      </c>
      <c r="DT34" s="11">
        <f t="shared" si="13"/>
        <v>0.19999999999993179</v>
      </c>
      <c r="DU34" s="11">
        <f t="shared" si="13"/>
        <v>0.19999999999993179</v>
      </c>
      <c r="DV34" s="11">
        <f t="shared" si="13"/>
        <v>0.10000000000002274</v>
      </c>
      <c r="DW34" s="11">
        <f t="shared" si="13"/>
        <v>0.10000000000002274</v>
      </c>
      <c r="DX34" s="11">
        <f t="shared" si="13"/>
        <v>0.20000000000004547</v>
      </c>
      <c r="DY34" s="11">
        <f t="shared" si="13"/>
        <v>0.10000000000002274</v>
      </c>
      <c r="DZ34" s="11">
        <f t="shared" si="13"/>
        <v>0.10000000000002274</v>
      </c>
      <c r="EA34" s="11">
        <f t="shared" si="13"/>
        <v>0.10000000000002274</v>
      </c>
      <c r="EB34" s="11">
        <f>IF(OR(EB6="NA",EB7="NA"),"NA",EB6-EB7)</f>
        <v>0.10000000000002274</v>
      </c>
      <c r="EC34" s="150" t="s">
        <v>14</v>
      </c>
      <c r="ED34" s="11">
        <f t="shared" ref="ED34:EL34" si="14">IF(OR(ED6="NA",ED7="NA"),"NA",ED6-ED7)</f>
        <v>0.20000000000004547</v>
      </c>
      <c r="EE34" s="11">
        <f t="shared" si="14"/>
        <v>0.20000000000004547</v>
      </c>
      <c r="EF34" s="11">
        <f t="shared" si="14"/>
        <v>0.39999999999997726</v>
      </c>
      <c r="EG34" s="11">
        <f>IF(OR(EG6="NA",EG7="NA"),"NA",EG6-EG7)</f>
        <v>0</v>
      </c>
      <c r="EH34" s="11">
        <f>IF(OR(EH6="NA",EH7="NA"),"NA",EH6-EH7)</f>
        <v>0</v>
      </c>
      <c r="EI34" s="11">
        <f>IF(OR(EI6="NA",EI7="NA"),"NA",EI6-EI7)</f>
        <v>0</v>
      </c>
      <c r="EJ34" s="11">
        <f t="shared" si="14"/>
        <v>0.10000000000002274</v>
      </c>
      <c r="EK34" s="11">
        <f t="shared" si="14"/>
        <v>0</v>
      </c>
      <c r="EL34" s="11">
        <f t="shared" si="14"/>
        <v>0</v>
      </c>
      <c r="EM34" s="11">
        <f t="shared" ref="EM34" si="15">IF(OR(EM6="NA",EM7="NA"),"NA",EM6-EM7)</f>
        <v>0</v>
      </c>
      <c r="EN34" s="150" t="s">
        <v>14</v>
      </c>
      <c r="EO34" s="11">
        <f t="shared" ref="EO34:EX34" si="16">IF(OR(EO6="NA",EO7="NA"),"NA",EO6-EO7)</f>
        <v>0.10000000000002274</v>
      </c>
      <c r="EP34" s="11">
        <f t="shared" si="16"/>
        <v>0</v>
      </c>
      <c r="EQ34" s="11">
        <f t="shared" si="16"/>
        <v>0</v>
      </c>
      <c r="ER34" s="11">
        <f t="shared" si="16"/>
        <v>0.10000000000002274</v>
      </c>
      <c r="ES34" s="11">
        <f t="shared" si="16"/>
        <v>0</v>
      </c>
      <c r="ET34" s="11">
        <f t="shared" si="16"/>
        <v>0</v>
      </c>
      <c r="EU34" s="11">
        <f t="shared" si="16"/>
        <v>0.10000000000002274</v>
      </c>
      <c r="EV34" s="11">
        <f t="shared" si="16"/>
        <v>0.20000000000004547</v>
      </c>
      <c r="EW34" s="11">
        <f t="shared" si="16"/>
        <v>0</v>
      </c>
      <c r="EX34" s="11">
        <f t="shared" si="16"/>
        <v>0.10000000000002274</v>
      </c>
      <c r="EY34" s="150" t="s">
        <v>14</v>
      </c>
      <c r="EZ34" s="11">
        <f t="shared" ref="EZ34:FI34" si="17">IF(OR(EZ6="NA",EZ7="NA"),"NA",EZ6-EZ7)</f>
        <v>0.10000000000002274</v>
      </c>
      <c r="FA34" s="11">
        <f t="shared" si="17"/>
        <v>0.10000000000002274</v>
      </c>
      <c r="FB34" s="11">
        <f t="shared" si="17"/>
        <v>0.10000000000002274</v>
      </c>
      <c r="FC34" s="11">
        <f t="shared" si="17"/>
        <v>0</v>
      </c>
      <c r="FD34" s="11">
        <f t="shared" si="17"/>
        <v>0</v>
      </c>
      <c r="FE34" s="11">
        <f t="shared" si="17"/>
        <v>9.9999999999909051E-2</v>
      </c>
      <c r="FF34" s="11">
        <f t="shared" si="17"/>
        <v>9.9999999999909051E-2</v>
      </c>
      <c r="FG34" s="11">
        <f t="shared" si="17"/>
        <v>0.29999999999995453</v>
      </c>
      <c r="FH34" s="11">
        <f t="shared" si="17"/>
        <v>0.20000000000004547</v>
      </c>
      <c r="FI34" s="11">
        <f t="shared" si="17"/>
        <v>0.20000000000004547</v>
      </c>
      <c r="FJ34" s="150" t="s">
        <v>14</v>
      </c>
      <c r="FK34" s="11">
        <f t="shared" ref="FK34:FS34" si="18">IF(OR(FK6="NA",FK7="NA"),"NA",FK6-FK7)</f>
        <v>0</v>
      </c>
      <c r="FL34" s="11">
        <f t="shared" si="18"/>
        <v>0.10000000000002274</v>
      </c>
      <c r="FM34" s="11">
        <f t="shared" si="18"/>
        <v>0.10000000000002274</v>
      </c>
      <c r="FN34" s="11">
        <f t="shared" si="18"/>
        <v>0.10000000000002274</v>
      </c>
      <c r="FO34" s="11">
        <f t="shared" si="18"/>
        <v>0.10000000000002274</v>
      </c>
      <c r="FP34" s="11">
        <f t="shared" si="18"/>
        <v>0.10000000000002274</v>
      </c>
      <c r="FQ34" s="11">
        <f t="shared" si="18"/>
        <v>0.20000000000004547</v>
      </c>
      <c r="FR34" s="11">
        <f t="shared" si="18"/>
        <v>0.20000000000004547</v>
      </c>
      <c r="FS34" s="11">
        <f t="shared" si="18"/>
        <v>0.20000000000004547</v>
      </c>
      <c r="FT34" s="150" t="s">
        <v>14</v>
      </c>
      <c r="FU34" s="1">
        <f>MAX(B34:FT34)</f>
        <v>0.60000000000002274</v>
      </c>
      <c r="FV34" s="86">
        <f>MIN(B34:FT34)</f>
        <v>0</v>
      </c>
      <c r="FW34" s="4"/>
      <c r="FX34" s="4"/>
      <c r="FY34" s="4"/>
    </row>
    <row r="35" spans="1:181" ht="11.25" customHeight="1" x14ac:dyDescent="0.2">
      <c r="A35" s="150" t="s">
        <v>15</v>
      </c>
      <c r="B35" s="11">
        <f>IF(B8="NA","NA",B8-533)</f>
        <v>1.2000000000000455</v>
      </c>
      <c r="C35" s="11">
        <f t="shared" ref="C35:K35" si="19">IF(C8="NA","NA",C8-533)</f>
        <v>1.2000000000000455</v>
      </c>
      <c r="D35" s="11">
        <f t="shared" si="19"/>
        <v>1.1000000000000227</v>
      </c>
      <c r="E35" s="11">
        <f t="shared" si="19"/>
        <v>1.1000000000000227</v>
      </c>
      <c r="F35" s="11">
        <f t="shared" si="19"/>
        <v>1.2000000000000455</v>
      </c>
      <c r="G35" s="11">
        <f t="shared" si="19"/>
        <v>1.2000000000000455</v>
      </c>
      <c r="H35" s="11">
        <f t="shared" si="19"/>
        <v>1.2000000000000455</v>
      </c>
      <c r="I35" s="11">
        <f t="shared" si="19"/>
        <v>1.1000000000000227</v>
      </c>
      <c r="J35" s="11">
        <f t="shared" si="19"/>
        <v>1.2000000000000455</v>
      </c>
      <c r="K35" s="11">
        <f t="shared" si="19"/>
        <v>1.2000000000000455</v>
      </c>
      <c r="L35" s="150" t="s">
        <v>15</v>
      </c>
      <c r="M35" s="11">
        <f>IF(M8="NA","NA",M8-533)</f>
        <v>1.2000000000000455</v>
      </c>
      <c r="N35" s="11">
        <f t="shared" ref="N35:T35" si="20">IF(N8="NA","NA",N8-533)</f>
        <v>1.2000000000000455</v>
      </c>
      <c r="O35" s="11">
        <f t="shared" si="20"/>
        <v>1.2000000000000455</v>
      </c>
      <c r="P35" s="11">
        <f t="shared" si="20"/>
        <v>1.2000000000000455</v>
      </c>
      <c r="Q35" s="11">
        <f t="shared" si="20"/>
        <v>1.2000000000000455</v>
      </c>
      <c r="R35" s="11">
        <f t="shared" si="20"/>
        <v>1.2000000000000455</v>
      </c>
      <c r="S35" s="11">
        <f t="shared" si="20"/>
        <v>1.2000000000000455</v>
      </c>
      <c r="T35" s="11">
        <f t="shared" si="20"/>
        <v>1.1000000000000227</v>
      </c>
      <c r="U35" s="11">
        <f>IF(U8="NA","NA",U8-533)</f>
        <v>1.2000000000000455</v>
      </c>
      <c r="V35" s="11">
        <f>IF(V8="NA","NA",V8-533)</f>
        <v>1.2000000000000455</v>
      </c>
      <c r="W35" s="150" t="s">
        <v>15</v>
      </c>
      <c r="X35" s="11">
        <f t="shared" ref="X35:AF35" si="21">IF(X8="NA","NA",X8-533)</f>
        <v>1.2000000000000455</v>
      </c>
      <c r="Y35" s="11">
        <f t="shared" si="21"/>
        <v>1.2000000000000455</v>
      </c>
      <c r="Z35" s="11">
        <f t="shared" si="21"/>
        <v>1.2000000000000455</v>
      </c>
      <c r="AA35" s="11">
        <f t="shared" si="21"/>
        <v>1.2000000000000455</v>
      </c>
      <c r="AB35" s="11">
        <f t="shared" si="21"/>
        <v>1.1000000000000227</v>
      </c>
      <c r="AC35" s="11">
        <f t="shared" si="21"/>
        <v>1.1000000000000227</v>
      </c>
      <c r="AD35" s="11">
        <f t="shared" si="21"/>
        <v>1.2000000000000455</v>
      </c>
      <c r="AE35" s="11">
        <f t="shared" si="21"/>
        <v>1.1000000000000227</v>
      </c>
      <c r="AF35" s="11">
        <f t="shared" si="21"/>
        <v>1.2000000000000455</v>
      </c>
      <c r="AG35" s="11">
        <f>IF(AG8="NA","NA",AG8-533)</f>
        <v>1.1000000000000227</v>
      </c>
      <c r="AH35" s="150" t="s">
        <v>15</v>
      </c>
      <c r="AI35" s="11">
        <f t="shared" ref="AI35:AQ35" si="22">IF(AI8="NA","NA",AI8-533)</f>
        <v>1.1000000000000227</v>
      </c>
      <c r="AJ35" s="11">
        <f t="shared" si="22"/>
        <v>1.1000000000000227</v>
      </c>
      <c r="AK35" s="11">
        <f t="shared" si="22"/>
        <v>1.1000000000000227</v>
      </c>
      <c r="AL35" s="11">
        <f t="shared" si="22"/>
        <v>1.1000000000000227</v>
      </c>
      <c r="AM35" s="11">
        <f t="shared" si="22"/>
        <v>1.1000000000000227</v>
      </c>
      <c r="AN35" s="11">
        <f t="shared" si="22"/>
        <v>1.1000000000000227</v>
      </c>
      <c r="AO35" s="11">
        <f t="shared" si="22"/>
        <v>1.1000000000000227</v>
      </c>
      <c r="AP35" s="11">
        <f t="shared" si="22"/>
        <v>1.1000000000000227</v>
      </c>
      <c r="AQ35" s="11">
        <f t="shared" si="22"/>
        <v>1.1000000000000227</v>
      </c>
      <c r="AR35" s="11">
        <f>IF(AR8="NA","NA",AR8-533)</f>
        <v>1.1000000000000227</v>
      </c>
      <c r="AS35" s="150" t="s">
        <v>15</v>
      </c>
      <c r="AT35" s="11">
        <f t="shared" ref="AT35:BB35" si="23">IF(AT8="NA","NA",AT8-533)</f>
        <v>1.1000000000000227</v>
      </c>
      <c r="AU35" s="11">
        <f t="shared" si="23"/>
        <v>1.1000000000000227</v>
      </c>
      <c r="AV35" s="11">
        <f t="shared" si="23"/>
        <v>1.1000000000000227</v>
      </c>
      <c r="AW35" s="11">
        <f t="shared" si="23"/>
        <v>1</v>
      </c>
      <c r="AX35" s="11">
        <f>IF(AX8="NA","NA",AX8-533)</f>
        <v>1.1000000000000227</v>
      </c>
      <c r="AY35" s="11">
        <f>IF(AY8="NA","NA",AY8-533)</f>
        <v>1.1000000000000227</v>
      </c>
      <c r="AZ35" s="11">
        <f t="shared" si="23"/>
        <v>1.1000000000000227</v>
      </c>
      <c r="BA35" s="11">
        <f t="shared" si="23"/>
        <v>1.2000000000000455</v>
      </c>
      <c r="BB35" s="11">
        <f t="shared" si="23"/>
        <v>1.1000000000000227</v>
      </c>
      <c r="BC35" s="11">
        <f>IF(BC8="NA","NA",BC8-533)</f>
        <v>1.1000000000000227</v>
      </c>
      <c r="BD35" s="150" t="s">
        <v>15</v>
      </c>
      <c r="BE35" s="11">
        <f t="shared" ref="BE35:BM35" si="24">IF(BE8="NA","NA",BE8-533)</f>
        <v>1.1000000000000227</v>
      </c>
      <c r="BF35" s="11">
        <f t="shared" si="24"/>
        <v>1.2000000000000455</v>
      </c>
      <c r="BG35" s="11">
        <f t="shared" si="24"/>
        <v>1.1000000000000227</v>
      </c>
      <c r="BH35" s="11">
        <f t="shared" si="24"/>
        <v>1.1000000000000227</v>
      </c>
      <c r="BI35" s="11">
        <f t="shared" si="24"/>
        <v>1.1000000000000227</v>
      </c>
      <c r="BJ35" s="11">
        <f t="shared" si="24"/>
        <v>1.2000000000000455</v>
      </c>
      <c r="BK35" s="11">
        <f t="shared" si="24"/>
        <v>1.1000000000000227</v>
      </c>
      <c r="BL35" s="11">
        <f t="shared" si="24"/>
        <v>1.1000000000000227</v>
      </c>
      <c r="BM35" s="11">
        <f t="shared" si="24"/>
        <v>1.1000000000000227</v>
      </c>
      <c r="BN35" s="11">
        <f>IF(BN8="NA","NA",BN8-533)</f>
        <v>1.1000000000000227</v>
      </c>
      <c r="BO35" s="150" t="s">
        <v>15</v>
      </c>
      <c r="BP35" s="11">
        <f t="shared" ref="BP35:BX35" si="25">IF(BP8="NA","NA",BP8-533)</f>
        <v>1.1000000000000227</v>
      </c>
      <c r="BQ35" s="11">
        <f t="shared" si="25"/>
        <v>1.2000000000000455</v>
      </c>
      <c r="BR35" s="11">
        <f t="shared" si="25"/>
        <v>1.1000000000000227</v>
      </c>
      <c r="BS35" s="11">
        <f t="shared" si="25"/>
        <v>1.1000000000000227</v>
      </c>
      <c r="BT35" s="11">
        <f t="shared" si="25"/>
        <v>1.2000000000000455</v>
      </c>
      <c r="BU35" s="11">
        <f t="shared" si="25"/>
        <v>1.2000000000000455</v>
      </c>
      <c r="BV35" s="11">
        <f t="shared" si="25"/>
        <v>1.2000000000000455</v>
      </c>
      <c r="BW35" s="11">
        <f t="shared" si="25"/>
        <v>1.2000000000000455</v>
      </c>
      <c r="BX35" s="11">
        <f t="shared" si="25"/>
        <v>1.2000000000000455</v>
      </c>
      <c r="BY35" s="11">
        <f>IF(BY8="NA","NA",BY8-533)</f>
        <v>1.2000000000000455</v>
      </c>
      <c r="BZ35" s="150" t="s">
        <v>15</v>
      </c>
      <c r="CA35" s="11">
        <f t="shared" ref="CA35:CI35" si="26">IF(CA8="NA","NA",CA8-533)</f>
        <v>1.2000000000000455</v>
      </c>
      <c r="CB35" s="11">
        <f t="shared" si="26"/>
        <v>1.2000000000000455</v>
      </c>
      <c r="CC35" s="11">
        <f t="shared" si="26"/>
        <v>1.2000000000000455</v>
      </c>
      <c r="CD35" s="11">
        <f t="shared" si="26"/>
        <v>1.2000000000000455</v>
      </c>
      <c r="CE35" s="11">
        <f t="shared" si="26"/>
        <v>1.2000000000000455</v>
      </c>
      <c r="CF35" s="11">
        <f t="shared" si="26"/>
        <v>1</v>
      </c>
      <c r="CG35" s="11">
        <f t="shared" si="26"/>
        <v>1.2000000000000455</v>
      </c>
      <c r="CH35" s="11">
        <f t="shared" si="26"/>
        <v>1.2999999999999545</v>
      </c>
      <c r="CI35" s="11">
        <f t="shared" si="26"/>
        <v>1.2000000000000455</v>
      </c>
      <c r="CJ35" s="11">
        <f>IF(CJ8="NA","NA",CJ8-533)</f>
        <v>1.2000000000000455</v>
      </c>
      <c r="CK35" s="150" t="s">
        <v>15</v>
      </c>
      <c r="CL35" s="11">
        <f t="shared" ref="CL35:CT35" si="27">IF(CL8="NA","NA",CL8-533)</f>
        <v>1.1000000000000227</v>
      </c>
      <c r="CM35" s="11">
        <f t="shared" si="27"/>
        <v>1.2000000000000455</v>
      </c>
      <c r="CN35" s="11">
        <f t="shared" si="27"/>
        <v>1.2000000000000455</v>
      </c>
      <c r="CO35" s="11">
        <f t="shared" si="27"/>
        <v>1</v>
      </c>
      <c r="CP35" s="11">
        <f t="shared" si="27"/>
        <v>1.1000000000000227</v>
      </c>
      <c r="CQ35" s="11">
        <f t="shared" si="27"/>
        <v>1.2000000000000455</v>
      </c>
      <c r="CR35" s="11">
        <f t="shared" si="27"/>
        <v>1.0099999999999909</v>
      </c>
      <c r="CS35" s="11">
        <f t="shared" si="27"/>
        <v>1.2000000000000455</v>
      </c>
      <c r="CT35" s="11">
        <f t="shared" si="27"/>
        <v>1</v>
      </c>
      <c r="CU35" s="11">
        <f>IF(CU8="NA","NA",CU8-533)</f>
        <v>1.2000000000000455</v>
      </c>
      <c r="CV35" s="150" t="s">
        <v>15</v>
      </c>
      <c r="CW35" s="11">
        <f t="shared" ref="CW35:DE35" si="28">IF(CW8="NA","NA",CW8-533)</f>
        <v>1.2000000000000455</v>
      </c>
      <c r="CX35" s="11">
        <f t="shared" si="28"/>
        <v>1.2000000000000455</v>
      </c>
      <c r="CY35" s="11">
        <f t="shared" si="28"/>
        <v>1.1000000000000227</v>
      </c>
      <c r="CZ35" s="11">
        <f t="shared" si="28"/>
        <v>1.2000000000000455</v>
      </c>
      <c r="DA35" s="11">
        <f t="shared" si="28"/>
        <v>1.1000000000000227</v>
      </c>
      <c r="DB35" s="11">
        <f t="shared" si="28"/>
        <v>1.1000000000000227</v>
      </c>
      <c r="DC35" s="11">
        <f t="shared" si="28"/>
        <v>1.1000000000000227</v>
      </c>
      <c r="DD35" s="11">
        <f t="shared" si="28"/>
        <v>1.1000000000000227</v>
      </c>
      <c r="DE35" s="11">
        <f t="shared" si="28"/>
        <v>1.1000000000000227</v>
      </c>
      <c r="DF35" s="11">
        <f>IF(DF8="NA","NA",DF8-533)</f>
        <v>1.2000000000000455</v>
      </c>
      <c r="DG35" s="150" t="s">
        <v>15</v>
      </c>
      <c r="DH35" s="11">
        <f t="shared" ref="DH35:DP35" si="29">IF(DH8="NA","NA",DH8-533)</f>
        <v>1.1000000000000227</v>
      </c>
      <c r="DI35" s="11">
        <f t="shared" si="29"/>
        <v>1.2000000000000455</v>
      </c>
      <c r="DJ35" s="11">
        <f t="shared" si="29"/>
        <v>1.1000000000000227</v>
      </c>
      <c r="DK35" s="11">
        <f t="shared" si="29"/>
        <v>1.2000000000000455</v>
      </c>
      <c r="DL35" s="11">
        <f t="shared" si="29"/>
        <v>1.1000000000000227</v>
      </c>
      <c r="DM35" s="11">
        <f t="shared" si="29"/>
        <v>1.1000000000000227</v>
      </c>
      <c r="DN35" s="11">
        <f t="shared" si="29"/>
        <v>1.2999999999999545</v>
      </c>
      <c r="DO35" s="11">
        <f t="shared" si="29"/>
        <v>1.2999999999999545</v>
      </c>
      <c r="DP35" s="11">
        <f t="shared" si="29"/>
        <v>1.2999999999999545</v>
      </c>
      <c r="DQ35" s="11">
        <f>IF(DQ8="NA","NA",DQ8-533)</f>
        <v>1.3999999999999773</v>
      </c>
      <c r="DR35" s="150" t="s">
        <v>15</v>
      </c>
      <c r="DS35" s="11">
        <f t="shared" ref="DS35:EA35" si="30">IF(DS8="NA","NA",DS8-533)</f>
        <v>1.2999999999999545</v>
      </c>
      <c r="DT35" s="11">
        <f t="shared" si="30"/>
        <v>1.2999999999999545</v>
      </c>
      <c r="DU35" s="11">
        <f t="shared" si="30"/>
        <v>1.3999999999999773</v>
      </c>
      <c r="DV35" s="11">
        <f t="shared" si="30"/>
        <v>1.2000000000000455</v>
      </c>
      <c r="DW35" s="11">
        <f t="shared" si="30"/>
        <v>1.2000000000000455</v>
      </c>
      <c r="DX35" s="11">
        <f t="shared" si="30"/>
        <v>1.2999999999999545</v>
      </c>
      <c r="DY35" s="11">
        <f t="shared" si="30"/>
        <v>1.2000000000000455</v>
      </c>
      <c r="DZ35" s="11">
        <f t="shared" si="30"/>
        <v>1.2000000000000455</v>
      </c>
      <c r="EA35" s="11">
        <f t="shared" si="30"/>
        <v>1.2000000000000455</v>
      </c>
      <c r="EB35" s="11">
        <f>IF(EB8="NA","NA",EB8-533)</f>
        <v>1.2000000000000455</v>
      </c>
      <c r="EC35" s="150" t="s">
        <v>15</v>
      </c>
      <c r="ED35" s="11">
        <f t="shared" ref="ED35:EL35" si="31">IF(ED8="NA","NA",ED8-533)</f>
        <v>1.2000000000000455</v>
      </c>
      <c r="EE35" s="11">
        <f t="shared" si="31"/>
        <v>1.2000000000000455</v>
      </c>
      <c r="EF35" s="11">
        <f t="shared" si="31"/>
        <v>1.2000000000000455</v>
      </c>
      <c r="EG35" s="11">
        <f>IF(EG8="NA","NA",EG8-533)</f>
        <v>1.2000000000000455</v>
      </c>
      <c r="EH35" s="11">
        <f>IF(EH8="NA","NA",EH8-533)</f>
        <v>1.2000000000000455</v>
      </c>
      <c r="EI35" s="11">
        <f>IF(EI8="NA","NA",EI8-533)</f>
        <v>1.2999999999999545</v>
      </c>
      <c r="EJ35" s="11">
        <f t="shared" si="31"/>
        <v>1.1000000000000227</v>
      </c>
      <c r="EK35" s="11">
        <f t="shared" si="31"/>
        <v>1.2000000000000455</v>
      </c>
      <c r="EL35" s="11">
        <f t="shared" si="31"/>
        <v>1.2000000000000455</v>
      </c>
      <c r="EM35" s="11">
        <f>IF(EM8="NA","NA",EM8-533)</f>
        <v>1.1000000000000227</v>
      </c>
      <c r="EN35" s="150" t="s">
        <v>15</v>
      </c>
      <c r="EO35" s="11">
        <f t="shared" ref="EO35:EX35" si="32">IF(EO8="NA","NA",EO8-533)</f>
        <v>1.1000000000000227</v>
      </c>
      <c r="EP35" s="11">
        <f t="shared" si="32"/>
        <v>1.1000000000000227</v>
      </c>
      <c r="EQ35" s="11">
        <f t="shared" si="32"/>
        <v>1.1000000000000227</v>
      </c>
      <c r="ER35" s="11">
        <f t="shared" si="32"/>
        <v>1.1000000000000227</v>
      </c>
      <c r="ES35" s="11">
        <f t="shared" si="32"/>
        <v>1.1000000000000227</v>
      </c>
      <c r="ET35" s="11">
        <f t="shared" si="32"/>
        <v>1.1000000000000227</v>
      </c>
      <c r="EU35" s="11">
        <f t="shared" si="32"/>
        <v>1.1000000000000227</v>
      </c>
      <c r="EV35" s="11">
        <f t="shared" si="32"/>
        <v>1.2000000000000455</v>
      </c>
      <c r="EW35" s="11">
        <f t="shared" si="32"/>
        <v>1.2000000000000455</v>
      </c>
      <c r="EX35" s="11">
        <f t="shared" si="32"/>
        <v>1.2000000000000455</v>
      </c>
      <c r="EY35" s="150" t="s">
        <v>15</v>
      </c>
      <c r="EZ35" s="11">
        <f t="shared" ref="EZ35:FI35" si="33">IF(EZ8="NA","NA",EZ8-533)</f>
        <v>1.2000000000000455</v>
      </c>
      <c r="FA35" s="11">
        <f t="shared" si="33"/>
        <v>1.1000000000000227</v>
      </c>
      <c r="FB35" s="11">
        <f t="shared" si="33"/>
        <v>1.1000000000000227</v>
      </c>
      <c r="FC35" s="11">
        <f t="shared" si="33"/>
        <v>1.2000000000000455</v>
      </c>
      <c r="FD35" s="11">
        <f t="shared" si="33"/>
        <v>1.2000000000000455</v>
      </c>
      <c r="FE35" s="11">
        <f t="shared" si="33"/>
        <v>1.1000000000000227</v>
      </c>
      <c r="FF35" s="11">
        <f t="shared" si="33"/>
        <v>1.1000000000000227</v>
      </c>
      <c r="FG35" s="11">
        <f t="shared" si="33"/>
        <v>1.2000000000000455</v>
      </c>
      <c r="FH35" s="11">
        <f t="shared" si="33"/>
        <v>1.2000000000000455</v>
      </c>
      <c r="FI35" s="11">
        <f t="shared" si="33"/>
        <v>1.2000000000000455</v>
      </c>
      <c r="FJ35" s="150" t="s">
        <v>15</v>
      </c>
      <c r="FK35" s="11">
        <f t="shared" ref="FK35:FS35" si="34">IF(FK8="NA","NA",FK8-533)</f>
        <v>1.1000000000000227</v>
      </c>
      <c r="FL35" s="11">
        <f t="shared" si="34"/>
        <v>1.1000000000000227</v>
      </c>
      <c r="FM35" s="11">
        <f t="shared" si="34"/>
        <v>1.1000000000000227</v>
      </c>
      <c r="FN35" s="11">
        <f t="shared" si="34"/>
        <v>1.1000000000000227</v>
      </c>
      <c r="FO35" s="11">
        <f t="shared" si="34"/>
        <v>1.2000000000000455</v>
      </c>
      <c r="FP35" s="11">
        <f t="shared" si="34"/>
        <v>1.2000000000000455</v>
      </c>
      <c r="FQ35" s="11">
        <f t="shared" si="34"/>
        <v>1.1000000000000227</v>
      </c>
      <c r="FR35" s="11">
        <f t="shared" si="34"/>
        <v>1.1000000000000227</v>
      </c>
      <c r="FS35" s="11">
        <f t="shared" si="34"/>
        <v>1.2000000000000455</v>
      </c>
      <c r="FT35" s="150" t="s">
        <v>15</v>
      </c>
      <c r="FU35" s="1">
        <f>MAX(B35:FT35)</f>
        <v>1.3999999999999773</v>
      </c>
      <c r="FV35" s="86">
        <f>MIN(B35:FT35)</f>
        <v>1</v>
      </c>
      <c r="FW35" s="4"/>
      <c r="FX35" s="4"/>
      <c r="FY35" s="4"/>
    </row>
    <row r="36" spans="1:181" ht="11.25" customHeight="1" x14ac:dyDescent="0.2">
      <c r="A36" s="150" t="s">
        <v>16</v>
      </c>
      <c r="B36" s="11">
        <f>IF(OR(B9="NA",B10="NA"),"NA",IF(OR(B9="RAISED",B10="RAISED"),"RAISED",B9-B10))</f>
        <v>9.9999999999965894E-2</v>
      </c>
      <c r="C36" s="11">
        <f t="shared" ref="C36:K36" si="35">IF(OR(C9="NA",C10="NA"),"NA",IF(OR(C9="RAISED",C10="RAISED"),"RAISED",C9-C10))</f>
        <v>0.19999999999998863</v>
      </c>
      <c r="D36" s="11">
        <f t="shared" si="35"/>
        <v>0.19999999999998863</v>
      </c>
      <c r="E36" s="11">
        <f t="shared" si="35"/>
        <v>0.19999999999998863</v>
      </c>
      <c r="F36" s="11">
        <f t="shared" si="35"/>
        <v>0.19999999999998863</v>
      </c>
      <c r="G36" s="11">
        <f t="shared" si="35"/>
        <v>0.19999999999998863</v>
      </c>
      <c r="H36" s="11">
        <f t="shared" si="35"/>
        <v>0.19999999999998863</v>
      </c>
      <c r="I36" s="11">
        <f t="shared" si="35"/>
        <v>0.19999999999998863</v>
      </c>
      <c r="J36" s="11">
        <f t="shared" si="35"/>
        <v>0.19999999999998863</v>
      </c>
      <c r="K36" s="11">
        <f t="shared" si="35"/>
        <v>0.19999999999998863</v>
      </c>
      <c r="L36" s="150" t="s">
        <v>16</v>
      </c>
      <c r="M36" s="11">
        <f>IF(OR(M9="NA",M10="NA"),"NA",IF(OR(M9="RAISED",M10="RAISED"),"RAISED",M9-M10))</f>
        <v>0.19999999999998863</v>
      </c>
      <c r="N36" s="11">
        <f t="shared" ref="N36:T36" si="36">IF(OR(N9="NA",N10="NA"),"NA",IF(OR(N9="RAISED",N10="RAISED"),"RAISED",N9-N10))</f>
        <v>0.19999999999998863</v>
      </c>
      <c r="O36" s="11">
        <f t="shared" si="36"/>
        <v>0.30000000000001137</v>
      </c>
      <c r="P36" s="11">
        <f t="shared" si="36"/>
        <v>0.30000000000001137</v>
      </c>
      <c r="Q36" s="11">
        <f t="shared" si="36"/>
        <v>0.30000000000001137</v>
      </c>
      <c r="R36" s="11">
        <f t="shared" si="36"/>
        <v>0.19999999999998863</v>
      </c>
      <c r="S36" s="11">
        <f t="shared" si="36"/>
        <v>0.30000000000001137</v>
      </c>
      <c r="T36" s="11">
        <f t="shared" si="36"/>
        <v>0.19999999999998863</v>
      </c>
      <c r="U36" s="11">
        <f>IF(OR(U9="NA",U10="NA"),"NA",IF(OR(U9="RAISED",U10="RAISED"),"RAISED",U9-U10))</f>
        <v>0.19999999999998863</v>
      </c>
      <c r="V36" s="11">
        <f>IF(OR(V9="NA",V10="NA"),"NA",IF(OR(V9="RAISED",V10="RAISED"),"RAISED",V9-V10))</f>
        <v>0.10000000000002274</v>
      </c>
      <c r="W36" s="150" t="s">
        <v>16</v>
      </c>
      <c r="X36" s="11">
        <f t="shared" ref="X36:AF36" si="37">IF(OR(X9="NA",X10="NA"),"NA",IF(OR(X9="RAISED",X10="RAISED"),"RAISED",X9-X10))</f>
        <v>0.29999999999995453</v>
      </c>
      <c r="Y36" s="11">
        <f t="shared" si="37"/>
        <v>0.19999999999998863</v>
      </c>
      <c r="Z36" s="11">
        <f t="shared" si="37"/>
        <v>0.19999999999998863</v>
      </c>
      <c r="AA36" s="11">
        <f t="shared" si="37"/>
        <v>0.19999999999998863</v>
      </c>
      <c r="AB36" s="11">
        <f t="shared" si="37"/>
        <v>0.19999999999998863</v>
      </c>
      <c r="AC36" s="11">
        <f t="shared" si="37"/>
        <v>0.19999999999998863</v>
      </c>
      <c r="AD36" s="11">
        <f t="shared" si="37"/>
        <v>0.19999999999998863</v>
      </c>
      <c r="AE36" s="11">
        <f t="shared" si="37"/>
        <v>0.19999999999998863</v>
      </c>
      <c r="AF36" s="11">
        <f t="shared" si="37"/>
        <v>0.19999999999998863</v>
      </c>
      <c r="AG36" s="11">
        <f>IF(OR(AG9="NA",AG10="NA"),"NA",IF(OR(AG9="RAISED",AG10="RAISED"),"RAISED",AG9-AG10))</f>
        <v>0.29999999999995453</v>
      </c>
      <c r="AH36" s="150" t="s">
        <v>16</v>
      </c>
      <c r="AI36" s="11">
        <f t="shared" ref="AI36:AQ36" si="38">IF(OR(AI9="NA",AI10="NA"),"NA",IF(OR(AI9="RAISED",AI10="RAISED"),"RAISED",AI9-AI10))</f>
        <v>0.29999999999995453</v>
      </c>
      <c r="AJ36" s="11">
        <f t="shared" si="38"/>
        <v>0.19999999999998863</v>
      </c>
      <c r="AK36" s="11">
        <f t="shared" si="38"/>
        <v>0.19999999999998863</v>
      </c>
      <c r="AL36" s="11">
        <f t="shared" si="38"/>
        <v>0.29999999999995453</v>
      </c>
      <c r="AM36" s="11">
        <f t="shared" si="38"/>
        <v>0.19999999999998863</v>
      </c>
      <c r="AN36" s="11">
        <f t="shared" si="38"/>
        <v>0.29999999999995453</v>
      </c>
      <c r="AO36" s="11">
        <f t="shared" si="38"/>
        <v>9.9999999999965894E-2</v>
      </c>
      <c r="AP36" s="11">
        <f t="shared" si="38"/>
        <v>9.9999999999965894E-2</v>
      </c>
      <c r="AQ36" s="11">
        <f t="shared" si="38"/>
        <v>0.19999999999998863</v>
      </c>
      <c r="AR36" s="11">
        <f>IF(OR(AR9="NA",AR10="NA"),"NA",IF(OR(AR9="RAISED",AR10="RAISED"),"RAISED",AR9-AR10))</f>
        <v>9.9999999999965894E-2</v>
      </c>
      <c r="AS36" s="150" t="s">
        <v>16</v>
      </c>
      <c r="AT36" s="11">
        <f t="shared" ref="AT36:BB36" si="39">IF(OR(AT9="NA",AT10="NA"),"NA",IF(OR(AT9="RAISED",AT10="RAISED"),"RAISED",AT9-AT10))</f>
        <v>0.19999999999998863</v>
      </c>
      <c r="AU36" s="11">
        <f t="shared" si="39"/>
        <v>0.19999999999998863</v>
      </c>
      <c r="AV36" s="11">
        <f t="shared" si="39"/>
        <v>0.19999999999998863</v>
      </c>
      <c r="AW36" s="11">
        <f t="shared" si="39"/>
        <v>0.19999999999998863</v>
      </c>
      <c r="AX36" s="11">
        <f>IF(OR(AX9="NA",AX10="NA"),"NA",IF(OR(AX9="RAISED",AX10="RAISED"),"RAISED",AX9-AX10))</f>
        <v>0.19999999999998863</v>
      </c>
      <c r="AY36" s="11">
        <f>IF(OR(AY9="NA",AY10="NA"),"NA",IF(OR(AY9="RAISED",AY10="RAISED"),"RAISED",AY9-AY10))</f>
        <v>9.9999999999965894E-2</v>
      </c>
      <c r="AZ36" s="11">
        <f t="shared" si="39"/>
        <v>0.19999999999998863</v>
      </c>
      <c r="BA36" s="11">
        <f t="shared" si="39"/>
        <v>0.19999999999998863</v>
      </c>
      <c r="BB36" s="11">
        <f t="shared" si="39"/>
        <v>0.19999999999998863</v>
      </c>
      <c r="BC36" s="11">
        <f>IF(OR(BC9="NA",BC10="NA"),"NA",IF(OR(BC9="RAISED",BC10="RAISED"),"RAISED",BC9-BC10))</f>
        <v>0.29999999999995453</v>
      </c>
      <c r="BD36" s="150" t="s">
        <v>16</v>
      </c>
      <c r="BE36" s="11">
        <f t="shared" ref="BE36:BM36" si="40">IF(OR(BE9="NA",BE10="NA"),"NA",IF(OR(BE9="RAISED",BE10="RAISED"),"RAISED",BE9-BE10))</f>
        <v>0.29999999999995453</v>
      </c>
      <c r="BF36" s="11">
        <f t="shared" si="40"/>
        <v>0.30000000000001137</v>
      </c>
      <c r="BG36" s="11">
        <f t="shared" si="40"/>
        <v>0.19999999999998863</v>
      </c>
      <c r="BH36" s="11">
        <f t="shared" si="40"/>
        <v>0.19999999999998863</v>
      </c>
      <c r="BI36" s="11">
        <f t="shared" si="40"/>
        <v>0.19999999999998863</v>
      </c>
      <c r="BJ36" s="11">
        <f t="shared" si="40"/>
        <v>0.19999999999998863</v>
      </c>
      <c r="BK36" s="11">
        <f t="shared" si="40"/>
        <v>0.19999999999998863</v>
      </c>
      <c r="BL36" s="11">
        <f t="shared" si="40"/>
        <v>0.19999999999998863</v>
      </c>
      <c r="BM36" s="11">
        <f t="shared" si="40"/>
        <v>0.19999999999998863</v>
      </c>
      <c r="BN36" s="11">
        <f>IF(OR(BN9="NA",BN10="NA"),"NA",IF(OR(BN9="RAISED",BN10="RAISED"),"RAISED",BN9-BN10))</f>
        <v>0.19999999999998863</v>
      </c>
      <c r="BO36" s="150" t="s">
        <v>16</v>
      </c>
      <c r="BP36" s="11">
        <f t="shared" ref="BP36:BX36" si="41">IF(OR(BP9="NA",BP10="NA"),"NA",IF(OR(BP9="RAISED",BP10="RAISED"),"RAISED",BP9-BP10))</f>
        <v>0.19999999999998863</v>
      </c>
      <c r="BQ36" s="11">
        <f t="shared" si="41"/>
        <v>0.30000000000001137</v>
      </c>
      <c r="BR36" s="11">
        <f t="shared" si="41"/>
        <v>0.29999999999995453</v>
      </c>
      <c r="BS36" s="11">
        <f t="shared" si="41"/>
        <v>0.19999999999998863</v>
      </c>
      <c r="BT36" s="11">
        <f t="shared" si="41"/>
        <v>0.19999999999998863</v>
      </c>
      <c r="BU36" s="11">
        <f t="shared" si="41"/>
        <v>0.19999999999998863</v>
      </c>
      <c r="BV36" s="11">
        <f t="shared" si="41"/>
        <v>0.19999999999998863</v>
      </c>
      <c r="BW36" s="11">
        <f t="shared" si="41"/>
        <v>0.30000000000001137</v>
      </c>
      <c r="BX36" s="11">
        <f t="shared" si="41"/>
        <v>0.29999999999995453</v>
      </c>
      <c r="BY36" s="11">
        <f>IF(OR(BY9="NA",BY10="NA"),"NA",IF(OR(BY9="RAISED",BY10="RAISED"),"RAISED",BY9-BY10))</f>
        <v>0.19999999999998863</v>
      </c>
      <c r="BZ36" s="150" t="s">
        <v>16</v>
      </c>
      <c r="CA36" s="11">
        <f t="shared" ref="CA36:CI36" si="42">IF(OR(CA9="NA",CA10="NA"),"NA",IF(OR(CA9="RAISED",CA10="RAISED"),"RAISED",CA9-CA10))</f>
        <v>0.19999999999998863</v>
      </c>
      <c r="CB36" s="11">
        <f t="shared" si="42"/>
        <v>0.30000000000001137</v>
      </c>
      <c r="CC36" s="11">
        <f t="shared" si="42"/>
        <v>0.19999999999998863</v>
      </c>
      <c r="CD36" s="11">
        <f t="shared" si="42"/>
        <v>0.19999999999998863</v>
      </c>
      <c r="CE36" s="11">
        <f t="shared" si="42"/>
        <v>0.10000000000002274</v>
      </c>
      <c r="CF36" s="11">
        <f t="shared" si="42"/>
        <v>0.19999999999998863</v>
      </c>
      <c r="CG36" s="11">
        <f t="shared" si="42"/>
        <v>0.30000000000001137</v>
      </c>
      <c r="CH36" s="11">
        <f t="shared" si="42"/>
        <v>0.30000000000001137</v>
      </c>
      <c r="CI36" s="11">
        <f t="shared" si="42"/>
        <v>0.39999999999997726</v>
      </c>
      <c r="CJ36" s="11">
        <f>IF(OR(CJ9="NA",CJ10="NA"),"NA",IF(OR(CJ9="RAISED",CJ10="RAISED"),"RAISED",CJ9-CJ10))</f>
        <v>0.30000000000001137</v>
      </c>
      <c r="CK36" s="150" t="s">
        <v>16</v>
      </c>
      <c r="CL36" s="11">
        <f t="shared" ref="CL36:CT36" si="43">IF(OR(CL9="NA",CL10="NA"),"NA",IF(OR(CL9="RAISED",CL10="RAISED"),"RAISED",CL9-CL10))</f>
        <v>0.30000000000001137</v>
      </c>
      <c r="CM36" s="11">
        <f t="shared" si="43"/>
        <v>0.30000000000001137</v>
      </c>
      <c r="CN36" s="11">
        <f t="shared" si="43"/>
        <v>0.30000000000001137</v>
      </c>
      <c r="CO36" s="11">
        <f t="shared" si="43"/>
        <v>0.29999999999995453</v>
      </c>
      <c r="CP36" s="11">
        <f t="shared" si="43"/>
        <v>0.19999999999998863</v>
      </c>
      <c r="CQ36" s="11">
        <f t="shared" si="43"/>
        <v>0.30000000000001137</v>
      </c>
      <c r="CR36" s="11">
        <f t="shared" si="43"/>
        <v>0.19999999999998863</v>
      </c>
      <c r="CS36" s="11">
        <f t="shared" si="43"/>
        <v>0.30000000000001137</v>
      </c>
      <c r="CT36" s="11">
        <f t="shared" si="43"/>
        <v>0.19999999999998863</v>
      </c>
      <c r="CU36" s="11">
        <f>IF(OR(CU9="NA",CU10="NA"),"NA",IF(OR(CU9="RAISED",CU10="RAISED"),"RAISED",CU9-CU10))</f>
        <v>0.30000000000001137</v>
      </c>
      <c r="CV36" s="150" t="s">
        <v>16</v>
      </c>
      <c r="CW36" s="11">
        <f t="shared" ref="CW36:DE36" si="44">IF(OR(CW9="NA",CW10="NA"),"NA",IF(OR(CW9="RAISED",CW10="RAISED"),"RAISED",CW9-CW10))</f>
        <v>0.19999999999998863</v>
      </c>
      <c r="CX36" s="11">
        <f t="shared" si="44"/>
        <v>0.30000000000001137</v>
      </c>
      <c r="CY36" s="11">
        <f t="shared" si="44"/>
        <v>0.19999999999998863</v>
      </c>
      <c r="CZ36" s="11">
        <f t="shared" si="44"/>
        <v>0.29999999999995453</v>
      </c>
      <c r="DA36" s="11">
        <f t="shared" si="44"/>
        <v>0.39999999999997726</v>
      </c>
      <c r="DB36" s="11">
        <f t="shared" si="44"/>
        <v>0.19999999999998863</v>
      </c>
      <c r="DC36" s="11">
        <f t="shared" si="44"/>
        <v>0.19999999999998863</v>
      </c>
      <c r="DD36" s="11">
        <f t="shared" si="44"/>
        <v>0.29999999999995453</v>
      </c>
      <c r="DE36" s="11">
        <f t="shared" si="44"/>
        <v>0.39999999999997726</v>
      </c>
      <c r="DF36" s="11">
        <f>IF(OR(DF9="NA",DF10="NA"),"NA",IF(OR(DF9="RAISED",DF10="RAISED"),"RAISED",DF9-DF10))</f>
        <v>0.30000000000001137</v>
      </c>
      <c r="DG36" s="150" t="s">
        <v>16</v>
      </c>
      <c r="DH36" s="11">
        <f t="shared" ref="DH36:DP36" si="45">IF(OR(DH9="NA",DH10="NA"),"NA",IF(OR(DH9="RAISED",DH10="RAISED"),"RAISED",DH9-DH10))</f>
        <v>0.29999999999995453</v>
      </c>
      <c r="DI36" s="11">
        <f t="shared" si="45"/>
        <v>0.30000000000001137</v>
      </c>
      <c r="DJ36" s="11">
        <f t="shared" si="45"/>
        <v>0.19999999999998863</v>
      </c>
      <c r="DK36" s="11">
        <f t="shared" si="45"/>
        <v>0.19999999999998863</v>
      </c>
      <c r="DL36" s="11">
        <f t="shared" si="45"/>
        <v>0.19999999999998863</v>
      </c>
      <c r="DM36" s="11">
        <f t="shared" si="45"/>
        <v>0.19999999999998863</v>
      </c>
      <c r="DN36" s="11">
        <f t="shared" si="45"/>
        <v>0.19999999999998863</v>
      </c>
      <c r="DO36" s="11">
        <f t="shared" si="45"/>
        <v>0.20000000000004547</v>
      </c>
      <c r="DP36" s="11">
        <f t="shared" si="45"/>
        <v>0.20000000000004547</v>
      </c>
      <c r="DQ36" s="11">
        <f>IF(OR(DQ9="NA",DQ10="NA"),"NA",IF(OR(DQ9="RAISED",DQ10="RAISED"),"RAISED",DQ9-DQ10))</f>
        <v>0.30000000000001137</v>
      </c>
      <c r="DR36" s="150" t="s">
        <v>16</v>
      </c>
      <c r="DS36" s="11">
        <f t="shared" ref="DS36:EA36" si="46">IF(OR(DS9="NA",DS10="NA"),"NA",IF(OR(DS9="RAISED",DS10="RAISED"),"RAISED",DS9-DS10))</f>
        <v>0.19999999999998863</v>
      </c>
      <c r="DT36" s="11">
        <f t="shared" si="46"/>
        <v>0.20000000000004547</v>
      </c>
      <c r="DU36" s="11">
        <f t="shared" si="46"/>
        <v>0.20000000000004547</v>
      </c>
      <c r="DV36" s="11">
        <f t="shared" si="46"/>
        <v>0.19999999999998863</v>
      </c>
      <c r="DW36" s="11">
        <f t="shared" si="46"/>
        <v>0.19999999999998863</v>
      </c>
      <c r="DX36" s="11">
        <f t="shared" si="46"/>
        <v>0.10000000000002274</v>
      </c>
      <c r="DY36" s="11">
        <f t="shared" si="46"/>
        <v>0.19999999999998863</v>
      </c>
      <c r="DZ36" s="11">
        <f t="shared" si="46"/>
        <v>0.19999999999998863</v>
      </c>
      <c r="EA36" s="11">
        <f t="shared" si="46"/>
        <v>0.19999999999998863</v>
      </c>
      <c r="EB36" s="11">
        <f>IF(OR(EB9="NA",EB10="NA"),"NA",IF(OR(EB9="RAISED",EB10="RAISED"),"RAISED",EB9-EB10))</f>
        <v>0.19999999999998863</v>
      </c>
      <c r="EC36" s="150" t="s">
        <v>16</v>
      </c>
      <c r="ED36" s="11">
        <f t="shared" ref="ED36:EL36" si="47">IF(OR(ED9="NA",ED10="NA"),"NA",IF(OR(ED9="RAISED",ED10="RAISED"),"RAISED",ED9-ED10))</f>
        <v>0.19999999999998863</v>
      </c>
      <c r="EE36" s="11">
        <f t="shared" si="47"/>
        <v>0.19999999999998863</v>
      </c>
      <c r="EF36" s="11">
        <f t="shared" si="47"/>
        <v>0.19999999999998863</v>
      </c>
      <c r="EG36" s="11">
        <f>IF(OR(EG9="NA",EG10="NA"),"NA",IF(OR(EG9="RAISED",EG10="RAISED"),"RAISED",EG9-EG10))</f>
        <v>0.19999999999998863</v>
      </c>
      <c r="EH36" s="11">
        <f>IF(OR(EH9="NA",EH10="NA"),"NA",IF(OR(EH9="RAISED",EH10="RAISED"),"RAISED",EH9-EH10))</f>
        <v>0.19999999999998863</v>
      </c>
      <c r="EI36" s="11">
        <f>IF(OR(EI9="NA",EI10="NA"),"NA",IF(OR(EI9="RAISED",EI10="RAISED"),"RAISED",EI9-EI10))</f>
        <v>0.30000000000001137</v>
      </c>
      <c r="EJ36" s="11">
        <f t="shared" si="47"/>
        <v>0.29999999999995453</v>
      </c>
      <c r="EK36" s="11">
        <f t="shared" si="47"/>
        <v>0.19999999999998863</v>
      </c>
      <c r="EL36" s="11">
        <f t="shared" si="47"/>
        <v>0.19999999999998863</v>
      </c>
      <c r="EM36" s="11">
        <f t="shared" ref="EM36" si="48">IF(OR(EM9="NA",EM10="NA"),"NA",IF(OR(EM9="RAISED",EM10="RAISED"),"RAISED",EM9-EM10))</f>
        <v>0.19999999999998863</v>
      </c>
      <c r="EN36" s="150" t="s">
        <v>16</v>
      </c>
      <c r="EO36" s="11">
        <f t="shared" ref="EO36:EX36" si="49">IF(OR(EO9="NA",EO10="NA"),"NA",IF(OR(EO9="RAISED",EO10="RAISED"),"RAISED",EO9-EO10))</f>
        <v>0.30000000000001137</v>
      </c>
      <c r="EP36" s="11">
        <f t="shared" si="49"/>
        <v>0.30000000000001137</v>
      </c>
      <c r="EQ36" s="11">
        <f t="shared" si="49"/>
        <v>0.19999999999998863</v>
      </c>
      <c r="ER36" s="11">
        <f t="shared" si="49"/>
        <v>0.29999999999995453</v>
      </c>
      <c r="ES36" s="11">
        <f t="shared" si="49"/>
        <v>0.79999999999995453</v>
      </c>
      <c r="ET36" s="11">
        <f t="shared" si="49"/>
        <v>0.19999999999998863</v>
      </c>
      <c r="EU36" s="11">
        <f t="shared" si="49"/>
        <v>0.19999999999998863</v>
      </c>
      <c r="EV36" s="11">
        <f t="shared" si="49"/>
        <v>0.29999999999995453</v>
      </c>
      <c r="EW36" s="11">
        <f t="shared" si="49"/>
        <v>0.19999999999998863</v>
      </c>
      <c r="EX36" s="11">
        <f t="shared" si="49"/>
        <v>0.19999999999998863</v>
      </c>
      <c r="EY36" s="150" t="s">
        <v>16</v>
      </c>
      <c r="EZ36" s="11">
        <f t="shared" ref="EZ36:FI36" si="50">IF(OR(EZ9="NA",EZ10="NA"),"NA",IF(OR(EZ9="RAISED",EZ10="RAISED"),"RAISED",EZ9-EZ10))</f>
        <v>0.19999999999998863</v>
      </c>
      <c r="FA36" s="11">
        <f t="shared" si="50"/>
        <v>0.19999999999998863</v>
      </c>
      <c r="FB36" s="11">
        <f t="shared" si="50"/>
        <v>0.19999999999998863</v>
      </c>
      <c r="FC36" s="11">
        <f t="shared" si="50"/>
        <v>0.29999999999995453</v>
      </c>
      <c r="FD36" s="11">
        <f t="shared" si="50"/>
        <v>0.19999999999998863</v>
      </c>
      <c r="FE36" s="11">
        <f t="shared" si="50"/>
        <v>0.19999999999998863</v>
      </c>
      <c r="FF36" s="11">
        <f t="shared" si="50"/>
        <v>0.19999999999998863</v>
      </c>
      <c r="FG36" s="11">
        <f t="shared" si="50"/>
        <v>0.29999999999995453</v>
      </c>
      <c r="FH36" s="11">
        <f t="shared" si="50"/>
        <v>0.19999999999998863</v>
      </c>
      <c r="FI36" s="11">
        <f t="shared" si="50"/>
        <v>0.19999999999998863</v>
      </c>
      <c r="FJ36" s="150" t="s">
        <v>16</v>
      </c>
      <c r="FK36" s="11">
        <f t="shared" ref="FK36:FS36" si="51">IF(OR(FK9="NA",FK10="NA"),"NA",IF(OR(FK9="RAISED",FK10="RAISED"),"RAISED",FK9-FK10))</f>
        <v>0.19999999999998863</v>
      </c>
      <c r="FL36" s="11">
        <f t="shared" si="51"/>
        <v>0.19999999999998863</v>
      </c>
      <c r="FM36" s="11">
        <f t="shared" si="51"/>
        <v>0.19999999999998863</v>
      </c>
      <c r="FN36" s="11">
        <f t="shared" si="51"/>
        <v>0.19999999999998863</v>
      </c>
      <c r="FO36" s="11">
        <f t="shared" si="51"/>
        <v>0.19999999999998863</v>
      </c>
      <c r="FP36" s="11">
        <f t="shared" si="51"/>
        <v>0.19999999999998863</v>
      </c>
      <c r="FQ36" s="11">
        <f t="shared" si="51"/>
        <v>0.19999999999998863</v>
      </c>
      <c r="FR36" s="11">
        <f t="shared" si="51"/>
        <v>0.19999999999998863</v>
      </c>
      <c r="FS36" s="11">
        <f t="shared" si="51"/>
        <v>0.19999999999998863</v>
      </c>
      <c r="FT36" s="150" t="s">
        <v>16</v>
      </c>
      <c r="FU36" s="1">
        <f>MAX(B36:FT36)</f>
        <v>0.79999999999995453</v>
      </c>
      <c r="FV36" s="86">
        <f>MIN(B36:FT36)</f>
        <v>9.9999999999965894E-2</v>
      </c>
      <c r="FW36" s="4"/>
      <c r="FX36" s="4"/>
      <c r="FY36" s="4"/>
    </row>
    <row r="37" spans="1:181" ht="11.25" customHeight="1" x14ac:dyDescent="0.2">
      <c r="A37" s="149" t="s">
        <v>34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49" t="s">
        <v>34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49" t="s">
        <v>34</v>
      </c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49" t="s">
        <v>34</v>
      </c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49" t="s">
        <v>34</v>
      </c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49" t="s">
        <v>34</v>
      </c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49" t="s">
        <v>34</v>
      </c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49" t="s">
        <v>34</v>
      </c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49" t="s">
        <v>34</v>
      </c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49" t="s">
        <v>34</v>
      </c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49" t="s">
        <v>34</v>
      </c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49" t="s">
        <v>34</v>
      </c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49" t="s">
        <v>34</v>
      </c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49" t="s">
        <v>34</v>
      </c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49" t="s">
        <v>34</v>
      </c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49" t="s">
        <v>34</v>
      </c>
      <c r="FK37" s="11"/>
      <c r="FL37" s="11"/>
      <c r="FM37" s="11"/>
      <c r="FN37" s="11"/>
      <c r="FO37" s="11"/>
      <c r="FP37" s="11"/>
      <c r="FQ37" s="11"/>
      <c r="FR37" s="11"/>
      <c r="FS37" s="11"/>
      <c r="FT37" s="149" t="s">
        <v>34</v>
      </c>
      <c r="FU37" s="1"/>
      <c r="FV37" s="33"/>
      <c r="FW37" s="4"/>
      <c r="FX37" s="4"/>
      <c r="FY37" s="4"/>
    </row>
    <row r="38" spans="1:181" ht="11.25" customHeight="1" x14ac:dyDescent="0.2">
      <c r="A38" s="150" t="s">
        <v>14</v>
      </c>
      <c r="B38" s="11">
        <f>IF(OR(B12="NA",B13="NA"),"NA",B12-B13)</f>
        <v>0.10000000000002274</v>
      </c>
      <c r="C38" s="11">
        <f t="shared" ref="C38:K38" si="52">IF(OR(C12="NA",C13="NA"),"NA",C12-C13)</f>
        <v>0</v>
      </c>
      <c r="D38" s="11">
        <f t="shared" si="52"/>
        <v>0.10000000000002274</v>
      </c>
      <c r="E38" s="11">
        <f t="shared" si="52"/>
        <v>0</v>
      </c>
      <c r="F38" s="11">
        <f t="shared" si="52"/>
        <v>0.10000000000002274</v>
      </c>
      <c r="G38" s="11">
        <f t="shared" si="52"/>
        <v>0.10000000000002274</v>
      </c>
      <c r="H38" s="11">
        <f t="shared" si="52"/>
        <v>0</v>
      </c>
      <c r="I38" s="11">
        <f t="shared" si="52"/>
        <v>0</v>
      </c>
      <c r="J38" s="11">
        <f t="shared" si="52"/>
        <v>0</v>
      </c>
      <c r="K38" s="11">
        <f t="shared" si="52"/>
        <v>0</v>
      </c>
      <c r="L38" s="150" t="s">
        <v>14</v>
      </c>
      <c r="M38" s="11">
        <f>IF(OR(M12="NA",M13="NA"),"NA",M12-M13)</f>
        <v>9.9999999999909051E-2</v>
      </c>
      <c r="N38" s="11">
        <f t="shared" ref="N38:T38" si="53">IF(OR(N12="NA",N13="NA"),"NA",N12-N13)</f>
        <v>0.10000000000002274</v>
      </c>
      <c r="O38" s="11">
        <f t="shared" si="53"/>
        <v>0</v>
      </c>
      <c r="P38" s="11">
        <f t="shared" si="53"/>
        <v>0.10000000000002274</v>
      </c>
      <c r="Q38" s="11">
        <f t="shared" si="53"/>
        <v>0</v>
      </c>
      <c r="R38" s="11">
        <f t="shared" si="53"/>
        <v>0.10000000000002274</v>
      </c>
      <c r="S38" s="11">
        <f t="shared" si="53"/>
        <v>0.10000000000002274</v>
      </c>
      <c r="T38" s="11">
        <f t="shared" si="53"/>
        <v>9.9999999999909051E-2</v>
      </c>
      <c r="U38" s="11">
        <f>IF(OR(U12="NA",U13="NA"),"NA",U12-U13)</f>
        <v>0.10000000000002274</v>
      </c>
      <c r="V38" s="11">
        <f>IF(OR(V12="NA",V13="NA"),"NA",V12-V13)</f>
        <v>0</v>
      </c>
      <c r="W38" s="150" t="s">
        <v>14</v>
      </c>
      <c r="X38" s="11">
        <f t="shared" ref="X38:AF38" si="54">IF(OR(X12="NA",X13="NA"),"NA",X12-X13)</f>
        <v>0.10000000000002274</v>
      </c>
      <c r="Y38" s="11">
        <f t="shared" si="54"/>
        <v>0</v>
      </c>
      <c r="Z38" s="11">
        <f t="shared" si="54"/>
        <v>0.10000000000002274</v>
      </c>
      <c r="AA38" s="11">
        <f t="shared" si="54"/>
        <v>0.10000000000002274</v>
      </c>
      <c r="AB38" s="11">
        <f t="shared" si="54"/>
        <v>0</v>
      </c>
      <c r="AC38" s="11">
        <f t="shared" si="54"/>
        <v>0</v>
      </c>
      <c r="AD38" s="11">
        <f t="shared" si="54"/>
        <v>9.9999999999909051E-2</v>
      </c>
      <c r="AE38" s="11">
        <f t="shared" si="54"/>
        <v>0.10000000000002274</v>
      </c>
      <c r="AF38" s="11">
        <f t="shared" si="54"/>
        <v>0</v>
      </c>
      <c r="AG38" s="11">
        <f>IF(OR(AG12="NA",AG13="NA"),"NA",AG12-AG13)</f>
        <v>0</v>
      </c>
      <c r="AH38" s="150" t="s">
        <v>14</v>
      </c>
      <c r="AI38" s="11">
        <f t="shared" ref="AI38:AQ38" si="55">IF(OR(AI12="NA",AI13="NA"),"NA",AI12-AI13)</f>
        <v>0</v>
      </c>
      <c r="AJ38" s="11">
        <f t="shared" si="55"/>
        <v>0.10000000000002274</v>
      </c>
      <c r="AK38" s="11">
        <f t="shared" si="55"/>
        <v>0</v>
      </c>
      <c r="AL38" s="11">
        <f t="shared" si="55"/>
        <v>0</v>
      </c>
      <c r="AM38" s="11">
        <f t="shared" si="55"/>
        <v>0</v>
      </c>
      <c r="AN38" s="11">
        <f t="shared" si="55"/>
        <v>0</v>
      </c>
      <c r="AO38" s="11">
        <f t="shared" si="55"/>
        <v>0</v>
      </c>
      <c r="AP38" s="11">
        <f t="shared" si="55"/>
        <v>0</v>
      </c>
      <c r="AQ38" s="11">
        <f t="shared" si="55"/>
        <v>0</v>
      </c>
      <c r="AR38" s="11">
        <f>IF(OR(AR12="NA",AR13="NA"),"NA",AR12-AR13)</f>
        <v>0</v>
      </c>
      <c r="AS38" s="150" t="s">
        <v>14</v>
      </c>
      <c r="AT38" s="11">
        <f t="shared" ref="AT38:BB38" si="56">IF(OR(AT12="NA",AT13="NA"),"NA",AT12-AT13)</f>
        <v>0.10000000000002274</v>
      </c>
      <c r="AU38" s="11">
        <f t="shared" si="56"/>
        <v>0</v>
      </c>
      <c r="AV38" s="11">
        <f t="shared" si="56"/>
        <v>0.10000000000002274</v>
      </c>
      <c r="AW38" s="11">
        <f t="shared" si="56"/>
        <v>0.10000000000002274</v>
      </c>
      <c r="AX38" s="11">
        <f>IF(OR(AX12="NA",AX13="NA"),"NA",AX12-AX13)</f>
        <v>0</v>
      </c>
      <c r="AY38" s="11">
        <f>IF(OR(AY12="NA",AY13="NA"),"NA",AY12-AY13)</f>
        <v>0</v>
      </c>
      <c r="AZ38" s="11">
        <f t="shared" si="56"/>
        <v>0</v>
      </c>
      <c r="BA38" s="11">
        <f t="shared" si="56"/>
        <v>0</v>
      </c>
      <c r="BB38" s="11">
        <f t="shared" si="56"/>
        <v>0.10000000000002274</v>
      </c>
      <c r="BC38" s="11">
        <f>IF(OR(BC12="NA",BC13="NA"),"NA",BC12-BC13)</f>
        <v>0</v>
      </c>
      <c r="BD38" s="150" t="s">
        <v>14</v>
      </c>
      <c r="BE38" s="11">
        <f t="shared" ref="BE38:BM38" si="57">IF(OR(BE12="NA",BE13="NA"),"NA",BE12-BE13)</f>
        <v>0</v>
      </c>
      <c r="BF38" s="11">
        <f t="shared" si="57"/>
        <v>0</v>
      </c>
      <c r="BG38" s="11">
        <f t="shared" si="57"/>
        <v>0</v>
      </c>
      <c r="BH38" s="11">
        <f t="shared" si="57"/>
        <v>0</v>
      </c>
      <c r="BI38" s="11">
        <f t="shared" si="57"/>
        <v>0</v>
      </c>
      <c r="BJ38" s="11">
        <f t="shared" si="57"/>
        <v>0</v>
      </c>
      <c r="BK38" s="11">
        <f t="shared" si="57"/>
        <v>0.10000000000002274</v>
      </c>
      <c r="BL38" s="11">
        <f t="shared" si="57"/>
        <v>9.9999999999909051E-2</v>
      </c>
      <c r="BM38" s="11">
        <f t="shared" si="57"/>
        <v>0</v>
      </c>
      <c r="BN38" s="11">
        <f>IF(OR(BN12="NA",BN13="NA"),"NA",BN12-BN13)</f>
        <v>0</v>
      </c>
      <c r="BO38" s="150" t="s">
        <v>14</v>
      </c>
      <c r="BP38" s="11">
        <f t="shared" ref="BP38:BX38" si="58">IF(OR(BP12="NA",BP13="NA"),"NA",BP12-BP13)</f>
        <v>0</v>
      </c>
      <c r="BQ38" s="11">
        <f t="shared" si="58"/>
        <v>0</v>
      </c>
      <c r="BR38" s="11">
        <f t="shared" si="58"/>
        <v>0</v>
      </c>
      <c r="BS38" s="11">
        <f t="shared" si="58"/>
        <v>0.10000000000002274</v>
      </c>
      <c r="BT38" s="11">
        <f t="shared" si="58"/>
        <v>0.10000000000002274</v>
      </c>
      <c r="BU38" s="11">
        <f t="shared" si="58"/>
        <v>0</v>
      </c>
      <c r="BV38" s="11">
        <f t="shared" si="58"/>
        <v>0</v>
      </c>
      <c r="BW38" s="11">
        <f t="shared" si="58"/>
        <v>0</v>
      </c>
      <c r="BX38" s="11">
        <f t="shared" si="58"/>
        <v>0</v>
      </c>
      <c r="BY38" s="11">
        <f>IF(OR(BY12="NA",BY13="NA"),"NA",BY12-BY13)</f>
        <v>0</v>
      </c>
      <c r="BZ38" s="150" t="s">
        <v>14</v>
      </c>
      <c r="CA38" s="11">
        <f t="shared" ref="CA38:CI38" si="59">IF(OR(CA12="NA",CA13="NA"),"NA",CA12-CA13)</f>
        <v>0</v>
      </c>
      <c r="CB38" s="11">
        <f t="shared" si="59"/>
        <v>0.10000000000002274</v>
      </c>
      <c r="CC38" s="11">
        <f t="shared" si="59"/>
        <v>0</v>
      </c>
      <c r="CD38" s="11">
        <f t="shared" si="59"/>
        <v>0</v>
      </c>
      <c r="CE38" s="11">
        <f t="shared" si="59"/>
        <v>0</v>
      </c>
      <c r="CF38" s="11">
        <f t="shared" si="59"/>
        <v>0</v>
      </c>
      <c r="CG38" s="11">
        <f t="shared" si="59"/>
        <v>0</v>
      </c>
      <c r="CH38" s="11">
        <f t="shared" si="59"/>
        <v>0.10000000000002274</v>
      </c>
      <c r="CI38" s="11">
        <f t="shared" si="59"/>
        <v>0</v>
      </c>
      <c r="CJ38" s="11">
        <f>IF(OR(CJ12="NA",CJ13="NA"),"NA",CJ12-CJ13)</f>
        <v>0.10000000000002274</v>
      </c>
      <c r="CK38" s="150" t="s">
        <v>14</v>
      </c>
      <c r="CL38" s="11">
        <f t="shared" ref="CL38:CT38" si="60">IF(OR(CL12="NA",CL13="NA"),"NA",CL12-CL13)</f>
        <v>0.10000000000002274</v>
      </c>
      <c r="CM38" s="11">
        <f t="shared" si="60"/>
        <v>0</v>
      </c>
      <c r="CN38" s="11">
        <f t="shared" si="60"/>
        <v>0.10000000000002274</v>
      </c>
      <c r="CO38" s="11">
        <f t="shared" si="60"/>
        <v>0.10000000000002274</v>
      </c>
      <c r="CP38" s="11">
        <f t="shared" si="60"/>
        <v>0</v>
      </c>
      <c r="CQ38" s="11">
        <f t="shared" si="60"/>
        <v>0.10000000000002274</v>
      </c>
      <c r="CR38" s="11">
        <f t="shared" si="60"/>
        <v>9.9999999999909051E-2</v>
      </c>
      <c r="CS38" s="11">
        <f t="shared" si="60"/>
        <v>9.9999999999909051E-2</v>
      </c>
      <c r="CT38" s="11">
        <f t="shared" si="60"/>
        <v>0</v>
      </c>
      <c r="CU38" s="11">
        <f>IF(OR(CU12="NA",CU13="NA"),"NA",CU12-CU13)</f>
        <v>0.10000000000002274</v>
      </c>
      <c r="CV38" s="150" t="s">
        <v>14</v>
      </c>
      <c r="CW38" s="11">
        <f t="shared" ref="CW38:DE38" si="61">IF(OR(CW12="NA",CW13="NA"),"NA",CW12-CW13)</f>
        <v>0</v>
      </c>
      <c r="CX38" s="11">
        <f t="shared" si="61"/>
        <v>0.20000000000004547</v>
      </c>
      <c r="CY38" s="11">
        <f t="shared" si="61"/>
        <v>0.10000000000002274</v>
      </c>
      <c r="CZ38" s="11">
        <f t="shared" si="61"/>
        <v>0</v>
      </c>
      <c r="DA38" s="11">
        <f t="shared" si="61"/>
        <v>0</v>
      </c>
      <c r="DB38" s="11">
        <f t="shared" si="61"/>
        <v>0.10000000000002274</v>
      </c>
      <c r="DC38" s="11">
        <f t="shared" si="61"/>
        <v>9.9999999999909051E-2</v>
      </c>
      <c r="DD38" s="11">
        <f t="shared" si="61"/>
        <v>0</v>
      </c>
      <c r="DE38" s="11">
        <f t="shared" si="61"/>
        <v>0</v>
      </c>
      <c r="DF38" s="11">
        <f>IF(OR(DF12="NA",DF13="NA"),"NA",DF12-DF13)</f>
        <v>0.10000000000002274</v>
      </c>
      <c r="DG38" s="150" t="s">
        <v>14</v>
      </c>
      <c r="DH38" s="11">
        <f t="shared" ref="DH38:DP38" si="62">IF(OR(DH12="NA",DH13="NA"),"NA",DH12-DH13)</f>
        <v>0</v>
      </c>
      <c r="DI38" s="11">
        <f t="shared" si="62"/>
        <v>0.10000000000002274</v>
      </c>
      <c r="DJ38" s="11">
        <f t="shared" si="62"/>
        <v>0</v>
      </c>
      <c r="DK38" s="11">
        <f t="shared" si="62"/>
        <v>0.10000000000002274</v>
      </c>
      <c r="DL38" s="11">
        <f t="shared" si="62"/>
        <v>0</v>
      </c>
      <c r="DM38" s="11">
        <f t="shared" si="62"/>
        <v>0</v>
      </c>
      <c r="DN38" s="11">
        <f t="shared" si="62"/>
        <v>0</v>
      </c>
      <c r="DO38" s="11">
        <f t="shared" si="62"/>
        <v>0.10000000000002274</v>
      </c>
      <c r="DP38" s="11">
        <f t="shared" si="62"/>
        <v>0</v>
      </c>
      <c r="DQ38" s="11">
        <f>IF(OR(DQ12="NA",DQ13="NA"),"NA",DQ12-DQ13)</f>
        <v>0</v>
      </c>
      <c r="DR38" s="150" t="s">
        <v>14</v>
      </c>
      <c r="DS38" s="11">
        <f t="shared" ref="DS38:EA38" si="63">IF(OR(DS12="NA",DS13="NA"),"NA",DS12-DS13)</f>
        <v>0</v>
      </c>
      <c r="DT38" s="11">
        <f t="shared" si="63"/>
        <v>0.10000000000002274</v>
      </c>
      <c r="DU38" s="11">
        <f t="shared" si="63"/>
        <v>0.10000000000002274</v>
      </c>
      <c r="DV38" s="11">
        <f t="shared" si="63"/>
        <v>0</v>
      </c>
      <c r="DW38" s="11">
        <f t="shared" si="63"/>
        <v>0</v>
      </c>
      <c r="DX38" s="11">
        <f t="shared" si="63"/>
        <v>0</v>
      </c>
      <c r="DY38" s="11">
        <f t="shared" si="63"/>
        <v>0</v>
      </c>
      <c r="DZ38" s="11">
        <f t="shared" si="63"/>
        <v>0</v>
      </c>
      <c r="EA38" s="11">
        <f t="shared" si="63"/>
        <v>0</v>
      </c>
      <c r="EB38" s="11">
        <f>IF(OR(EB12="NA",EB13="NA"),"NA",EB12-EB13)</f>
        <v>0</v>
      </c>
      <c r="EC38" s="150" t="s">
        <v>14</v>
      </c>
      <c r="ED38" s="11">
        <f t="shared" ref="ED38:EL38" si="64">IF(OR(ED12="NA",ED13="NA"),"NA",ED12-ED13)</f>
        <v>0</v>
      </c>
      <c r="EE38" s="11">
        <f t="shared" si="64"/>
        <v>0</v>
      </c>
      <c r="EF38" s="11">
        <f t="shared" si="64"/>
        <v>0</v>
      </c>
      <c r="EG38" s="11">
        <f>IF(OR(EG12="NA",EG13="NA"),"NA",EG12-EG13)</f>
        <v>9.9999999999909051E-2</v>
      </c>
      <c r="EH38" s="11">
        <f>IF(OR(EH12="NA",EH13="NA"),"NA",EH12-EH13)</f>
        <v>0</v>
      </c>
      <c r="EI38" s="11">
        <f>IF(OR(EI12="NA",EI13="NA"),"NA",EI12-EI13)</f>
        <v>0</v>
      </c>
      <c r="EJ38" s="11">
        <f t="shared" si="64"/>
        <v>0.10000000000002274</v>
      </c>
      <c r="EK38" s="11">
        <f t="shared" si="64"/>
        <v>0</v>
      </c>
      <c r="EL38" s="11">
        <f t="shared" si="64"/>
        <v>0</v>
      </c>
      <c r="EM38" s="11">
        <f t="shared" ref="EM38" si="65">IF(OR(EM12="NA",EM13="NA"),"NA",EM12-EM13)</f>
        <v>0</v>
      </c>
      <c r="EN38" s="150" t="s">
        <v>14</v>
      </c>
      <c r="EO38" s="11">
        <f t="shared" ref="EO38:EX38" si="66">IF(OR(EO12="NA",EO13="NA"),"NA",EO12-EO13)</f>
        <v>0</v>
      </c>
      <c r="EP38" s="11">
        <f t="shared" si="66"/>
        <v>0</v>
      </c>
      <c r="EQ38" s="11">
        <f t="shared" si="66"/>
        <v>0</v>
      </c>
      <c r="ER38" s="11">
        <f t="shared" si="66"/>
        <v>0</v>
      </c>
      <c r="ES38" s="11">
        <f t="shared" si="66"/>
        <v>0</v>
      </c>
      <c r="ET38" s="11">
        <f t="shared" si="66"/>
        <v>0.10000000000002274</v>
      </c>
      <c r="EU38" s="11">
        <f t="shared" si="66"/>
        <v>0.10000000000002274</v>
      </c>
      <c r="EV38" s="11">
        <f t="shared" si="66"/>
        <v>0</v>
      </c>
      <c r="EW38" s="11">
        <f t="shared" si="66"/>
        <v>0</v>
      </c>
      <c r="EX38" s="11">
        <f t="shared" si="66"/>
        <v>0</v>
      </c>
      <c r="EY38" s="150" t="s">
        <v>14</v>
      </c>
      <c r="EZ38" s="11">
        <f t="shared" ref="EZ38:FI38" si="67">IF(OR(EZ12="NA",EZ13="NA"),"NA",EZ12-EZ13)</f>
        <v>0</v>
      </c>
      <c r="FA38" s="11">
        <f t="shared" si="67"/>
        <v>0</v>
      </c>
      <c r="FB38" s="11">
        <f t="shared" si="67"/>
        <v>0.20000000000004547</v>
      </c>
      <c r="FC38" s="11">
        <f t="shared" si="67"/>
        <v>0</v>
      </c>
      <c r="FD38" s="11">
        <f t="shared" si="67"/>
        <v>0</v>
      </c>
      <c r="FE38" s="11">
        <f t="shared" si="67"/>
        <v>0</v>
      </c>
      <c r="FF38" s="11">
        <f t="shared" si="67"/>
        <v>0</v>
      </c>
      <c r="FG38" s="11">
        <f t="shared" si="67"/>
        <v>0.10000000000002274</v>
      </c>
      <c r="FH38" s="11">
        <f t="shared" si="67"/>
        <v>0</v>
      </c>
      <c r="FI38" s="11">
        <f t="shared" si="67"/>
        <v>0</v>
      </c>
      <c r="FJ38" s="150" t="s">
        <v>14</v>
      </c>
      <c r="FK38" s="11">
        <f t="shared" ref="FK38:FS38" si="68">IF(OR(FK12="NA",FK13="NA"),"NA",FK12-FK13)</f>
        <v>0</v>
      </c>
      <c r="FL38" s="11">
        <f t="shared" si="68"/>
        <v>0</v>
      </c>
      <c r="FM38" s="11">
        <f t="shared" si="68"/>
        <v>0</v>
      </c>
      <c r="FN38" s="11">
        <f t="shared" si="68"/>
        <v>0.10000000000002274</v>
      </c>
      <c r="FO38" s="11">
        <f t="shared" si="68"/>
        <v>0</v>
      </c>
      <c r="FP38" s="11">
        <f t="shared" si="68"/>
        <v>0</v>
      </c>
      <c r="FQ38" s="11">
        <f t="shared" si="68"/>
        <v>0</v>
      </c>
      <c r="FR38" s="11">
        <f t="shared" si="68"/>
        <v>0</v>
      </c>
      <c r="FS38" s="11">
        <f t="shared" si="68"/>
        <v>0</v>
      </c>
      <c r="FT38" s="150" t="s">
        <v>14</v>
      </c>
      <c r="FU38" s="1">
        <f>MAX(B38:FT38)</f>
        <v>0.20000000000004547</v>
      </c>
      <c r="FV38" s="86">
        <f>MIN(B38:FT38)</f>
        <v>0</v>
      </c>
      <c r="FW38" s="4"/>
      <c r="FX38" s="4"/>
      <c r="FY38" s="4"/>
    </row>
    <row r="39" spans="1:181" ht="11.25" customHeight="1" x14ac:dyDescent="0.2">
      <c r="A39" s="150" t="s">
        <v>15</v>
      </c>
      <c r="B39" s="11">
        <f>IF(B14="NA","NA",B14-533)</f>
        <v>1.1000000000000227</v>
      </c>
      <c r="C39" s="11">
        <f t="shared" ref="C39:K39" si="69">IF(C14="NA","NA",C14-533)</f>
        <v>1.1000000000000227</v>
      </c>
      <c r="D39" s="11">
        <f t="shared" si="69"/>
        <v>1.1000000000000227</v>
      </c>
      <c r="E39" s="11">
        <f t="shared" si="69"/>
        <v>1.1000000000000227</v>
      </c>
      <c r="F39" s="11">
        <f t="shared" si="69"/>
        <v>1.1000000000000227</v>
      </c>
      <c r="G39" s="11">
        <f t="shared" si="69"/>
        <v>1.1000000000000227</v>
      </c>
      <c r="H39" s="11">
        <f t="shared" si="69"/>
        <v>1.1000000000000227</v>
      </c>
      <c r="I39" s="11">
        <f t="shared" si="69"/>
        <v>1.1000000000000227</v>
      </c>
      <c r="J39" s="11">
        <f t="shared" si="69"/>
        <v>1.1000000000000227</v>
      </c>
      <c r="K39" s="11">
        <f t="shared" si="69"/>
        <v>1.1000000000000227</v>
      </c>
      <c r="L39" s="150" t="s">
        <v>15</v>
      </c>
      <c r="M39" s="11">
        <f>IF(M14="NA","NA",M14-533)</f>
        <v>1.1000000000000227</v>
      </c>
      <c r="N39" s="11">
        <f t="shared" ref="N39:T39" si="70">IF(N14="NA","NA",N14-533)</f>
        <v>1.1000000000000227</v>
      </c>
      <c r="O39" s="11">
        <f t="shared" si="70"/>
        <v>1</v>
      </c>
      <c r="P39" s="11">
        <f t="shared" si="70"/>
        <v>1.1000000000000227</v>
      </c>
      <c r="Q39" s="11">
        <f t="shared" si="70"/>
        <v>1.1000000000000227</v>
      </c>
      <c r="R39" s="11">
        <f t="shared" si="70"/>
        <v>1.1000000000000227</v>
      </c>
      <c r="S39" s="11">
        <f t="shared" si="70"/>
        <v>1.1000000000000227</v>
      </c>
      <c r="T39" s="11">
        <f t="shared" si="70"/>
        <v>1.1000000000000227</v>
      </c>
      <c r="U39" s="11">
        <f>IF(U14="NA","NA",U14-533)</f>
        <v>1.1000000000000227</v>
      </c>
      <c r="V39" s="11">
        <f>IF(V14="NA","NA",V14-533)</f>
        <v>1.1000000000000227</v>
      </c>
      <c r="W39" s="150" t="s">
        <v>15</v>
      </c>
      <c r="X39" s="11">
        <f t="shared" ref="X39:AF39" si="71">IF(X14="NA","NA",X14-533)</f>
        <v>1.1000000000000227</v>
      </c>
      <c r="Y39" s="11">
        <f t="shared" si="71"/>
        <v>1</v>
      </c>
      <c r="Z39" s="11">
        <f t="shared" si="71"/>
        <v>1</v>
      </c>
      <c r="AA39" s="11">
        <f t="shared" si="71"/>
        <v>1.2000000000000455</v>
      </c>
      <c r="AB39" s="11">
        <f t="shared" si="71"/>
        <v>1.1000000000000227</v>
      </c>
      <c r="AC39" s="11">
        <f t="shared" si="71"/>
        <v>1</v>
      </c>
      <c r="AD39" s="11">
        <f t="shared" si="71"/>
        <v>1.1000000000000227</v>
      </c>
      <c r="AE39" s="11">
        <f t="shared" si="71"/>
        <v>1.1000000000000227</v>
      </c>
      <c r="AF39" s="11">
        <f t="shared" si="71"/>
        <v>1.1000000000000227</v>
      </c>
      <c r="AG39" s="11">
        <f>IF(AG14="NA","NA",AG14-533)</f>
        <v>1</v>
      </c>
      <c r="AH39" s="150" t="s">
        <v>15</v>
      </c>
      <c r="AI39" s="11">
        <f t="shared" ref="AI39:AQ39" si="72">IF(AI14="NA","NA",AI14-533)</f>
        <v>1.1000000000000227</v>
      </c>
      <c r="AJ39" s="11">
        <f t="shared" si="72"/>
        <v>1.1000000000000227</v>
      </c>
      <c r="AK39" s="11">
        <f t="shared" si="72"/>
        <v>1.1000000000000227</v>
      </c>
      <c r="AL39" s="11">
        <f t="shared" si="72"/>
        <v>1.1000000000000227</v>
      </c>
      <c r="AM39" s="11">
        <f t="shared" si="72"/>
        <v>1.1000000000000227</v>
      </c>
      <c r="AN39" s="11">
        <f t="shared" si="72"/>
        <v>1.1000000000000227</v>
      </c>
      <c r="AO39" s="11">
        <f t="shared" si="72"/>
        <v>1.1000000000000227</v>
      </c>
      <c r="AP39" s="11">
        <f t="shared" si="72"/>
        <v>1.1000000000000227</v>
      </c>
      <c r="AQ39" s="11">
        <f t="shared" si="72"/>
        <v>1.1000000000000227</v>
      </c>
      <c r="AR39" s="11">
        <f>IF(AR14="NA","NA",AR14-533)</f>
        <v>1.1000000000000227</v>
      </c>
      <c r="AS39" s="150" t="s">
        <v>15</v>
      </c>
      <c r="AT39" s="11">
        <f t="shared" ref="AT39:BB39" si="73">IF(AT14="NA","NA",AT14-533)</f>
        <v>1.1000000000000227</v>
      </c>
      <c r="AU39" s="11">
        <f t="shared" si="73"/>
        <v>1.1000000000000227</v>
      </c>
      <c r="AV39" s="11">
        <f t="shared" si="73"/>
        <v>1.1000000000000227</v>
      </c>
      <c r="AW39" s="11">
        <f t="shared" si="73"/>
        <v>1.1000000000000227</v>
      </c>
      <c r="AX39" s="11">
        <f>IF(AX14="NA","NA",AX14-533)</f>
        <v>1.1000000000000227</v>
      </c>
      <c r="AY39" s="11">
        <f>IF(AY14="NA","NA",AY14-533)</f>
        <v>1.1000000000000227</v>
      </c>
      <c r="AZ39" s="11">
        <f t="shared" si="73"/>
        <v>1.1000000000000227</v>
      </c>
      <c r="BA39" s="11">
        <f t="shared" si="73"/>
        <v>1.1000000000000227</v>
      </c>
      <c r="BB39" s="11">
        <f t="shared" si="73"/>
        <v>1</v>
      </c>
      <c r="BC39" s="11">
        <f>IF(BC14="NA","NA",BC14-533)</f>
        <v>1.1000000000000227</v>
      </c>
      <c r="BD39" s="150" t="s">
        <v>15</v>
      </c>
      <c r="BE39" s="11">
        <f t="shared" ref="BE39:BM39" si="74">IF(BE14="NA","NA",BE14-533)</f>
        <v>1</v>
      </c>
      <c r="BF39" s="11">
        <f t="shared" si="74"/>
        <v>1.1000000000000227</v>
      </c>
      <c r="BG39" s="11">
        <f t="shared" si="74"/>
        <v>1.1000000000000227</v>
      </c>
      <c r="BH39" s="11">
        <f t="shared" si="74"/>
        <v>1</v>
      </c>
      <c r="BI39" s="11">
        <f t="shared" si="74"/>
        <v>1</v>
      </c>
      <c r="BJ39" s="11">
        <f t="shared" si="74"/>
        <v>1</v>
      </c>
      <c r="BK39" s="11">
        <f t="shared" si="74"/>
        <v>1</v>
      </c>
      <c r="BL39" s="11">
        <f t="shared" si="74"/>
        <v>1</v>
      </c>
      <c r="BM39" s="11">
        <f t="shared" si="74"/>
        <v>1</v>
      </c>
      <c r="BN39" s="11">
        <f>IF(BN14="NA","NA",BN14-533)</f>
        <v>1</v>
      </c>
      <c r="BO39" s="150" t="s">
        <v>15</v>
      </c>
      <c r="BP39" s="11">
        <f t="shared" ref="BP39:BX39" si="75">IF(BP14="NA","NA",BP14-533)</f>
        <v>1</v>
      </c>
      <c r="BQ39" s="11">
        <f t="shared" si="75"/>
        <v>1</v>
      </c>
      <c r="BR39" s="11">
        <f t="shared" si="75"/>
        <v>1</v>
      </c>
      <c r="BS39" s="11">
        <f t="shared" si="75"/>
        <v>1</v>
      </c>
      <c r="BT39" s="11">
        <f t="shared" si="75"/>
        <v>1</v>
      </c>
      <c r="BU39" s="11">
        <f t="shared" si="75"/>
        <v>1</v>
      </c>
      <c r="BV39" s="11">
        <f t="shared" si="75"/>
        <v>1</v>
      </c>
      <c r="BW39" s="11">
        <f t="shared" si="75"/>
        <v>1</v>
      </c>
      <c r="BX39" s="11">
        <f t="shared" si="75"/>
        <v>1</v>
      </c>
      <c r="BY39" s="11">
        <f>IF(BY14="NA","NA",BY14-533)</f>
        <v>1</v>
      </c>
      <c r="BZ39" s="150" t="s">
        <v>15</v>
      </c>
      <c r="CA39" s="11">
        <f t="shared" ref="CA39:CI39" si="76">IF(CA14="NA","NA",CA14-533)</f>
        <v>1</v>
      </c>
      <c r="CB39" s="11">
        <f t="shared" si="76"/>
        <v>1</v>
      </c>
      <c r="CC39" s="11">
        <f t="shared" si="76"/>
        <v>1</v>
      </c>
      <c r="CD39" s="11">
        <f t="shared" si="76"/>
        <v>1</v>
      </c>
      <c r="CE39" s="11">
        <f t="shared" si="76"/>
        <v>1</v>
      </c>
      <c r="CF39" s="11">
        <f t="shared" si="76"/>
        <v>1</v>
      </c>
      <c r="CG39" s="11">
        <f t="shared" si="76"/>
        <v>1</v>
      </c>
      <c r="CH39" s="11">
        <f t="shared" si="76"/>
        <v>1</v>
      </c>
      <c r="CI39" s="11">
        <f t="shared" si="76"/>
        <v>1</v>
      </c>
      <c r="CJ39" s="11">
        <f>IF(CJ14="NA","NA",CJ14-533)</f>
        <v>1</v>
      </c>
      <c r="CK39" s="150" t="s">
        <v>15</v>
      </c>
      <c r="CL39" s="11">
        <f t="shared" ref="CL39:CT39" si="77">IF(CL14="NA","NA",CL14-533)</f>
        <v>1</v>
      </c>
      <c r="CM39" s="11">
        <f t="shared" si="77"/>
        <v>1</v>
      </c>
      <c r="CN39" s="11">
        <f t="shared" si="77"/>
        <v>1</v>
      </c>
      <c r="CO39" s="11">
        <f t="shared" si="77"/>
        <v>1</v>
      </c>
      <c r="CP39" s="11">
        <f t="shared" si="77"/>
        <v>1</v>
      </c>
      <c r="CQ39" s="11">
        <f t="shared" si="77"/>
        <v>1</v>
      </c>
      <c r="CR39" s="11">
        <f t="shared" si="77"/>
        <v>1</v>
      </c>
      <c r="CS39" s="11">
        <f t="shared" si="77"/>
        <v>1</v>
      </c>
      <c r="CT39" s="11">
        <f t="shared" si="77"/>
        <v>1</v>
      </c>
      <c r="CU39" s="11">
        <f>IF(CU14="NA","NA",CU14-533)</f>
        <v>1</v>
      </c>
      <c r="CV39" s="150" t="s">
        <v>15</v>
      </c>
      <c r="CW39" s="11">
        <f t="shared" ref="CW39:DE39" si="78">IF(CW14="NA","NA",CW14-533)</f>
        <v>1.2000000000000455</v>
      </c>
      <c r="CX39" s="11">
        <f t="shared" si="78"/>
        <v>1</v>
      </c>
      <c r="CY39" s="11">
        <f t="shared" si="78"/>
        <v>1</v>
      </c>
      <c r="CZ39" s="11">
        <f t="shared" si="78"/>
        <v>1</v>
      </c>
      <c r="DA39" s="11">
        <f t="shared" si="78"/>
        <v>1</v>
      </c>
      <c r="DB39" s="11">
        <f t="shared" si="78"/>
        <v>1</v>
      </c>
      <c r="DC39" s="11">
        <f t="shared" si="78"/>
        <v>1</v>
      </c>
      <c r="DD39" s="11">
        <f t="shared" si="78"/>
        <v>1</v>
      </c>
      <c r="DE39" s="11">
        <f t="shared" si="78"/>
        <v>1</v>
      </c>
      <c r="DF39" s="11">
        <f>IF(DF14="NA","NA",DF14-533)</f>
        <v>1</v>
      </c>
      <c r="DG39" s="150" t="s">
        <v>15</v>
      </c>
      <c r="DH39" s="11">
        <f t="shared" ref="DH39:DP39" si="79">IF(DH14="NA","NA",DH14-533)</f>
        <v>1</v>
      </c>
      <c r="DI39" s="11">
        <f t="shared" si="79"/>
        <v>1</v>
      </c>
      <c r="DJ39" s="11">
        <f t="shared" si="79"/>
        <v>1</v>
      </c>
      <c r="DK39" s="11">
        <f t="shared" si="79"/>
        <v>1</v>
      </c>
      <c r="DL39" s="11">
        <f t="shared" si="79"/>
        <v>1</v>
      </c>
      <c r="DM39" s="11">
        <f t="shared" si="79"/>
        <v>1</v>
      </c>
      <c r="DN39" s="11">
        <f t="shared" si="79"/>
        <v>1</v>
      </c>
      <c r="DO39" s="11">
        <f t="shared" si="79"/>
        <v>1</v>
      </c>
      <c r="DP39" s="11">
        <f t="shared" si="79"/>
        <v>1</v>
      </c>
      <c r="DQ39" s="11">
        <f>IF(DQ14="NA","NA",DQ14-533)</f>
        <v>1</v>
      </c>
      <c r="DR39" s="150" t="s">
        <v>15</v>
      </c>
      <c r="DS39" s="11">
        <f t="shared" ref="DS39:EA39" si="80">IF(DS14="NA","NA",DS14-533)</f>
        <v>1</v>
      </c>
      <c r="DT39" s="11">
        <f t="shared" si="80"/>
        <v>1</v>
      </c>
      <c r="DU39" s="11">
        <f t="shared" si="80"/>
        <v>1</v>
      </c>
      <c r="DV39" s="11">
        <f t="shared" si="80"/>
        <v>1</v>
      </c>
      <c r="DW39" s="11">
        <f t="shared" si="80"/>
        <v>1</v>
      </c>
      <c r="DX39" s="11">
        <f t="shared" si="80"/>
        <v>1</v>
      </c>
      <c r="DY39" s="11">
        <f t="shared" si="80"/>
        <v>1</v>
      </c>
      <c r="DZ39" s="11">
        <f t="shared" si="80"/>
        <v>1.1000000000000227</v>
      </c>
      <c r="EA39" s="11">
        <f t="shared" si="80"/>
        <v>1</v>
      </c>
      <c r="EB39" s="11">
        <f>IF(EB14="NA","NA",EB14-533)</f>
        <v>1</v>
      </c>
      <c r="EC39" s="150" t="s">
        <v>15</v>
      </c>
      <c r="ED39" s="11">
        <f t="shared" ref="ED39:EL39" si="81">IF(ED14="NA","NA",ED14-533)</f>
        <v>1</v>
      </c>
      <c r="EE39" s="11">
        <f t="shared" si="81"/>
        <v>1.1000000000000227</v>
      </c>
      <c r="EF39" s="11">
        <f t="shared" si="81"/>
        <v>1</v>
      </c>
      <c r="EG39" s="11">
        <f>IF(EG14="NA","NA",EG14-533)</f>
        <v>1</v>
      </c>
      <c r="EH39" s="11">
        <f>IF(EH14="NA","NA",EH14-533)</f>
        <v>1</v>
      </c>
      <c r="EI39" s="11">
        <f>IF(EI14="NA","NA",EI14-533)</f>
        <v>1</v>
      </c>
      <c r="EJ39" s="11">
        <f t="shared" si="81"/>
        <v>1</v>
      </c>
      <c r="EK39" s="11">
        <f t="shared" si="81"/>
        <v>1</v>
      </c>
      <c r="EL39" s="11">
        <f t="shared" si="81"/>
        <v>1</v>
      </c>
      <c r="EM39" s="11">
        <f t="shared" ref="EM39" si="82">IF(EM14="NA","NA",EM14-533)</f>
        <v>1</v>
      </c>
      <c r="EN39" s="150" t="s">
        <v>15</v>
      </c>
      <c r="EO39" s="11">
        <f t="shared" ref="EO39:EX39" si="83">IF(EO14="NA","NA",EO14-533)</f>
        <v>1</v>
      </c>
      <c r="EP39" s="11">
        <f t="shared" si="83"/>
        <v>1</v>
      </c>
      <c r="EQ39" s="11">
        <f t="shared" si="83"/>
        <v>1</v>
      </c>
      <c r="ER39" s="11">
        <f t="shared" si="83"/>
        <v>1.1000000000000227</v>
      </c>
      <c r="ES39" s="11">
        <f t="shared" si="83"/>
        <v>1.1000000000000227</v>
      </c>
      <c r="ET39" s="11">
        <f t="shared" si="83"/>
        <v>1.1000000000000227</v>
      </c>
      <c r="EU39" s="11">
        <f t="shared" si="83"/>
        <v>1.1000000000000227</v>
      </c>
      <c r="EV39" s="11">
        <f t="shared" si="83"/>
        <v>1</v>
      </c>
      <c r="EW39" s="11">
        <f t="shared" si="83"/>
        <v>1.1000000000000227</v>
      </c>
      <c r="EX39" s="11">
        <f t="shared" si="83"/>
        <v>1</v>
      </c>
      <c r="EY39" s="150" t="s">
        <v>15</v>
      </c>
      <c r="EZ39" s="11">
        <f t="shared" ref="EZ39:FI39" si="84">IF(EZ14="NA","NA",EZ14-533)</f>
        <v>1</v>
      </c>
      <c r="FA39" s="11">
        <f t="shared" si="84"/>
        <v>1</v>
      </c>
      <c r="FB39" s="11">
        <f t="shared" si="84"/>
        <v>1</v>
      </c>
      <c r="FC39" s="11">
        <f t="shared" si="84"/>
        <v>1</v>
      </c>
      <c r="FD39" s="11">
        <f t="shared" si="84"/>
        <v>1</v>
      </c>
      <c r="FE39" s="11">
        <f t="shared" si="84"/>
        <v>1</v>
      </c>
      <c r="FF39" s="11">
        <f t="shared" si="84"/>
        <v>1</v>
      </c>
      <c r="FG39" s="11">
        <f t="shared" si="84"/>
        <v>1</v>
      </c>
      <c r="FH39" s="11">
        <f t="shared" si="84"/>
        <v>1.1000000000000227</v>
      </c>
      <c r="FI39" s="11">
        <f t="shared" si="84"/>
        <v>1.1000000000000227</v>
      </c>
      <c r="FJ39" s="150" t="s">
        <v>15</v>
      </c>
      <c r="FK39" s="11">
        <f t="shared" ref="FK39:FS39" si="85">IF(FK14="NA","NA",FK14-533)</f>
        <v>1</v>
      </c>
      <c r="FL39" s="11">
        <f t="shared" si="85"/>
        <v>1</v>
      </c>
      <c r="FM39" s="11">
        <f t="shared" si="85"/>
        <v>1</v>
      </c>
      <c r="FN39" s="11">
        <f t="shared" si="85"/>
        <v>1</v>
      </c>
      <c r="FO39" s="11">
        <f t="shared" si="85"/>
        <v>1</v>
      </c>
      <c r="FP39" s="11">
        <f t="shared" si="85"/>
        <v>1.1000000000000227</v>
      </c>
      <c r="FQ39" s="11">
        <f t="shared" si="85"/>
        <v>1.1000000000000227</v>
      </c>
      <c r="FR39" s="11">
        <f t="shared" si="85"/>
        <v>1.1000000000000227</v>
      </c>
      <c r="FS39" s="11">
        <f t="shared" si="85"/>
        <v>1.1000000000000227</v>
      </c>
      <c r="FT39" s="150" t="s">
        <v>15</v>
      </c>
      <c r="FU39" s="1">
        <f>MAX(B39:FT39)</f>
        <v>1.2000000000000455</v>
      </c>
      <c r="FV39" s="86">
        <f>MIN(B39:FT39)</f>
        <v>1</v>
      </c>
      <c r="FW39" s="4"/>
      <c r="FX39" s="4"/>
      <c r="FY39" s="4"/>
    </row>
    <row r="40" spans="1:181" ht="11.25" customHeight="1" x14ac:dyDescent="0.2">
      <c r="A40" s="150" t="s">
        <v>16</v>
      </c>
      <c r="B40" s="11">
        <f>IF(OR(B15="NA",B16="NA"),"NA",IF(OR(B15="RAISED",B16="RAISED"),"RAISED",B15-B16))</f>
        <v>0</v>
      </c>
      <c r="C40" s="11">
        <f t="shared" ref="C40:K40" si="86">IF(OR(C15="NA",C16="NA"),"NA",IF(OR(C15="RAISED",C16="RAISED"),"RAISED",C15-C16))</f>
        <v>0</v>
      </c>
      <c r="D40" s="11">
        <f t="shared" si="86"/>
        <v>0</v>
      </c>
      <c r="E40" s="11">
        <f t="shared" si="86"/>
        <v>0</v>
      </c>
      <c r="F40" s="11">
        <f t="shared" si="86"/>
        <v>0</v>
      </c>
      <c r="G40" s="11">
        <f t="shared" si="86"/>
        <v>0</v>
      </c>
      <c r="H40" s="11">
        <f t="shared" si="86"/>
        <v>0</v>
      </c>
      <c r="I40" s="11">
        <f t="shared" si="86"/>
        <v>0</v>
      </c>
      <c r="J40" s="11">
        <f t="shared" si="86"/>
        <v>0</v>
      </c>
      <c r="K40" s="11">
        <f t="shared" si="86"/>
        <v>0</v>
      </c>
      <c r="L40" s="150" t="s">
        <v>16</v>
      </c>
      <c r="M40" s="11">
        <f>IF(OR(M15="NA",M16="NA"),"NA",IF(OR(M15="RAISED",M16="RAISED"),"RAISED",M15-M16))</f>
        <v>0</v>
      </c>
      <c r="N40" s="11">
        <f t="shared" ref="N40:T40" si="87">IF(OR(N15="NA",N16="NA"),"NA",IF(OR(N15="RAISED",N16="RAISED"),"RAISED",N15-N16))</f>
        <v>0</v>
      </c>
      <c r="O40" s="11">
        <f t="shared" si="87"/>
        <v>0</v>
      </c>
      <c r="P40" s="11">
        <f t="shared" si="87"/>
        <v>0</v>
      </c>
      <c r="Q40" s="11">
        <f t="shared" si="87"/>
        <v>0</v>
      </c>
      <c r="R40" s="11">
        <f t="shared" si="87"/>
        <v>0</v>
      </c>
      <c r="S40" s="11">
        <f t="shared" si="87"/>
        <v>0</v>
      </c>
      <c r="T40" s="11">
        <f t="shared" si="87"/>
        <v>0</v>
      </c>
      <c r="U40" s="11">
        <f>IF(OR(U15="NA",U16="NA"),"NA",IF(OR(U15="RAISED",U16="RAISED"),"RAISED",U15-U16))</f>
        <v>0</v>
      </c>
      <c r="V40" s="11">
        <f>IF(OR(V15="NA",V16="NA"),"NA",IF(OR(V15="RAISED",V16="RAISED"),"RAISED",V15-V16))</f>
        <v>0</v>
      </c>
      <c r="W40" s="150" t="s">
        <v>16</v>
      </c>
      <c r="X40" s="11">
        <f t="shared" ref="X40:AF40" si="88">IF(OR(X15="NA",X16="NA"),"NA",IF(OR(X15="RAISED",X16="RAISED"),"RAISED",X15-X16))</f>
        <v>0</v>
      </c>
      <c r="Y40" s="11">
        <f t="shared" si="88"/>
        <v>0</v>
      </c>
      <c r="Z40" s="11">
        <f t="shared" si="88"/>
        <v>0</v>
      </c>
      <c r="AA40" s="11">
        <f t="shared" si="88"/>
        <v>0</v>
      </c>
      <c r="AB40" s="11">
        <f t="shared" si="88"/>
        <v>0</v>
      </c>
      <c r="AC40" s="11">
        <f t="shared" si="88"/>
        <v>0</v>
      </c>
      <c r="AD40" s="11">
        <f t="shared" si="88"/>
        <v>0</v>
      </c>
      <c r="AE40" s="11">
        <f t="shared" si="88"/>
        <v>0</v>
      </c>
      <c r="AF40" s="11">
        <f t="shared" si="88"/>
        <v>0</v>
      </c>
      <c r="AG40" s="11">
        <f>IF(OR(AG15="NA",AG16="NA"),"NA",IF(OR(AG15="RAISED",AG16="RAISED"),"RAISED",AG15-AG16))</f>
        <v>0</v>
      </c>
      <c r="AH40" s="150" t="s">
        <v>16</v>
      </c>
      <c r="AI40" s="11">
        <f t="shared" ref="AI40:AQ40" si="89">IF(OR(AI15="NA",AI16="NA"),"NA",IF(OR(AI15="RAISED",AI16="RAISED"),"RAISED",AI15-AI16))</f>
        <v>0</v>
      </c>
      <c r="AJ40" s="11">
        <f t="shared" si="89"/>
        <v>-0.10000000000002274</v>
      </c>
      <c r="AK40" s="11">
        <f t="shared" si="89"/>
        <v>0</v>
      </c>
      <c r="AL40" s="11">
        <f t="shared" si="89"/>
        <v>0</v>
      </c>
      <c r="AM40" s="11">
        <f t="shared" si="89"/>
        <v>0</v>
      </c>
      <c r="AN40" s="11">
        <f t="shared" si="89"/>
        <v>0</v>
      </c>
      <c r="AO40" s="11">
        <f t="shared" si="89"/>
        <v>0</v>
      </c>
      <c r="AP40" s="11">
        <f t="shared" si="89"/>
        <v>0</v>
      </c>
      <c r="AQ40" s="11">
        <f t="shared" si="89"/>
        <v>0</v>
      </c>
      <c r="AR40" s="11">
        <f>IF(OR(AR15="NA",AR16="NA"),"NA",IF(OR(AR15="RAISED",AR16="RAISED"),"RAISED",AR15-AR16))</f>
        <v>0</v>
      </c>
      <c r="AS40" s="150" t="s">
        <v>16</v>
      </c>
      <c r="AT40" s="11">
        <f t="shared" ref="AT40:BB40" si="90">IF(OR(AT15="NA",AT16="NA"),"NA",IF(OR(AT15="RAISED",AT16="RAISED"),"RAISED",AT15-AT16))</f>
        <v>0</v>
      </c>
      <c r="AU40" s="11">
        <f t="shared" si="90"/>
        <v>0</v>
      </c>
      <c r="AV40" s="11">
        <f t="shared" si="90"/>
        <v>0</v>
      </c>
      <c r="AW40" s="11">
        <f t="shared" si="90"/>
        <v>0</v>
      </c>
      <c r="AX40" s="11">
        <f>IF(OR(AX15="NA",AX16="NA"),"NA",IF(OR(AX15="RAISED",AX16="RAISED"),"RAISED",AX15-AX16))</f>
        <v>0</v>
      </c>
      <c r="AY40" s="11">
        <f>IF(OR(AY15="NA",AY16="NA"),"NA",IF(OR(AY15="RAISED",AY16="RAISED"),"RAISED",AY15-AY16))</f>
        <v>0</v>
      </c>
      <c r="AZ40" s="11">
        <f t="shared" si="90"/>
        <v>0</v>
      </c>
      <c r="BA40" s="11">
        <f t="shared" si="90"/>
        <v>0</v>
      </c>
      <c r="BB40" s="11">
        <f t="shared" si="90"/>
        <v>0</v>
      </c>
      <c r="BC40" s="11">
        <f>IF(OR(BC15="NA",BC16="NA"),"NA",IF(OR(BC15="RAISED",BC16="RAISED"),"RAISED",BC15-BC16))</f>
        <v>0</v>
      </c>
      <c r="BD40" s="150" t="s">
        <v>16</v>
      </c>
      <c r="BE40" s="11">
        <f t="shared" ref="BE40:BM40" si="91">IF(OR(BE15="NA",BE16="NA"),"NA",IF(OR(BE15="RAISED",BE16="RAISED"),"RAISED",BE15-BE16))</f>
        <v>0.10000000000002274</v>
      </c>
      <c r="BF40" s="11">
        <f t="shared" si="91"/>
        <v>0</v>
      </c>
      <c r="BG40" s="11">
        <f t="shared" si="91"/>
        <v>0</v>
      </c>
      <c r="BH40" s="11">
        <f t="shared" si="91"/>
        <v>0</v>
      </c>
      <c r="BI40" s="11">
        <f t="shared" si="91"/>
        <v>0</v>
      </c>
      <c r="BJ40" s="11">
        <f t="shared" si="91"/>
        <v>0</v>
      </c>
      <c r="BK40" s="11">
        <f t="shared" si="91"/>
        <v>0.10000000000002274</v>
      </c>
      <c r="BL40" s="11">
        <f t="shared" si="91"/>
        <v>0.10000000000002274</v>
      </c>
      <c r="BM40" s="11">
        <f t="shared" si="91"/>
        <v>0.10000000000002274</v>
      </c>
      <c r="BN40" s="11">
        <f>IF(OR(BN15="NA",BN16="NA"),"NA",IF(OR(BN15="RAISED",BN16="RAISED"),"RAISED",BN15-BN16))</f>
        <v>0</v>
      </c>
      <c r="BO40" s="150" t="s">
        <v>16</v>
      </c>
      <c r="BP40" s="11">
        <f t="shared" ref="BP40:BX40" si="92">IF(OR(BP15="NA",BP16="NA"),"NA",IF(OR(BP15="RAISED",BP16="RAISED"),"RAISED",BP15-BP16))</f>
        <v>0</v>
      </c>
      <c r="BQ40" s="11">
        <f t="shared" si="92"/>
        <v>0</v>
      </c>
      <c r="BR40" s="11">
        <f t="shared" si="92"/>
        <v>0.10000000000002274</v>
      </c>
      <c r="BS40" s="11">
        <f t="shared" si="92"/>
        <v>0.10000000000002274</v>
      </c>
      <c r="BT40" s="11">
        <f t="shared" si="92"/>
        <v>0.10000000000002274</v>
      </c>
      <c r="BU40" s="11">
        <f t="shared" si="92"/>
        <v>0.10000000000002274</v>
      </c>
      <c r="BV40" s="11">
        <f t="shared" si="92"/>
        <v>0.10000000000002274</v>
      </c>
      <c r="BW40" s="11">
        <f t="shared" si="92"/>
        <v>0</v>
      </c>
      <c r="BX40" s="11">
        <f t="shared" si="92"/>
        <v>0.10000000000002274</v>
      </c>
      <c r="BY40" s="11">
        <f>IF(OR(BY15="NA",BY16="NA"),"NA",IF(OR(BY15="RAISED",BY16="RAISED"),"RAISED",BY15-BY16))</f>
        <v>0.10000000000002274</v>
      </c>
      <c r="BZ40" s="150" t="s">
        <v>16</v>
      </c>
      <c r="CA40" s="11">
        <f t="shared" ref="CA40:CI40" si="93">IF(OR(CA15="NA",CA16="NA"),"NA",IF(OR(CA15="RAISED",CA16="RAISED"),"RAISED",CA15-CA16))</f>
        <v>0</v>
      </c>
      <c r="CB40" s="11">
        <f t="shared" si="93"/>
        <v>0.10000000000002274</v>
      </c>
      <c r="CC40" s="11">
        <f t="shared" si="93"/>
        <v>0.10000000000002274</v>
      </c>
      <c r="CD40" s="11">
        <f t="shared" si="93"/>
        <v>0</v>
      </c>
      <c r="CE40" s="11">
        <f t="shared" si="93"/>
        <v>0</v>
      </c>
      <c r="CF40" s="11">
        <f t="shared" si="93"/>
        <v>0</v>
      </c>
      <c r="CG40" s="11">
        <f t="shared" si="93"/>
        <v>0.10000000000002274</v>
      </c>
      <c r="CH40" s="11">
        <f t="shared" si="93"/>
        <v>0.10000000000002274</v>
      </c>
      <c r="CI40" s="11">
        <f t="shared" si="93"/>
        <v>0.10000000000002274</v>
      </c>
      <c r="CJ40" s="11">
        <f>IF(OR(CJ15="NA",CJ16="NA"),"NA",IF(OR(CJ15="RAISED",CJ16="RAISED"),"RAISED",CJ15-CJ16))</f>
        <v>0.10000000000002274</v>
      </c>
      <c r="CK40" s="150" t="s">
        <v>16</v>
      </c>
      <c r="CL40" s="11">
        <f t="shared" ref="CL40:CT40" si="94">IF(OR(CL15="NA",CL16="NA"),"NA",IF(OR(CL15="RAISED",CL16="RAISED"),"RAISED",CL15-CL16))</f>
        <v>0.10000000000002274</v>
      </c>
      <c r="CM40" s="11">
        <f t="shared" si="94"/>
        <v>0.10000000000002274</v>
      </c>
      <c r="CN40" s="11">
        <f t="shared" si="94"/>
        <v>0.10000000000002274</v>
      </c>
      <c r="CO40" s="11">
        <f t="shared" si="94"/>
        <v>0.10000000000002274</v>
      </c>
      <c r="CP40" s="11">
        <f t="shared" si="94"/>
        <v>0.10000000000002274</v>
      </c>
      <c r="CQ40" s="11">
        <f t="shared" si="94"/>
        <v>0.10000000000002274</v>
      </c>
      <c r="CR40" s="11">
        <f t="shared" si="94"/>
        <v>0.10000000000002274</v>
      </c>
      <c r="CS40" s="11">
        <f t="shared" si="94"/>
        <v>0</v>
      </c>
      <c r="CT40" s="11">
        <f t="shared" si="94"/>
        <v>0</v>
      </c>
      <c r="CU40" s="11">
        <f>IF(OR(CU15="NA",CU16="NA"),"NA",IF(OR(CU15="RAISED",CU16="RAISED"),"RAISED",CU15-CU16))</f>
        <v>0.10000000000002274</v>
      </c>
      <c r="CV40" s="150" t="s">
        <v>16</v>
      </c>
      <c r="CW40" s="11">
        <f t="shared" ref="CW40:DE40" si="95">IF(OR(CW15="NA",CW16="NA"),"NA",IF(OR(CW15="RAISED",CW16="RAISED"),"RAISED",CW15-CW16))</f>
        <v>0.10000000000002274</v>
      </c>
      <c r="CX40" s="11">
        <f t="shared" si="95"/>
        <v>0.10000000000002274</v>
      </c>
      <c r="CY40" s="11">
        <f t="shared" si="95"/>
        <v>0.10000000000002274</v>
      </c>
      <c r="CZ40" s="11">
        <f t="shared" si="95"/>
        <v>0</v>
      </c>
      <c r="DA40" s="11">
        <f t="shared" si="95"/>
        <v>0.10000000000002274</v>
      </c>
      <c r="DB40" s="11">
        <f t="shared" si="95"/>
        <v>0.10000000000002274</v>
      </c>
      <c r="DC40" s="11">
        <f t="shared" si="95"/>
        <v>0.10000000000002274</v>
      </c>
      <c r="DD40" s="11">
        <f t="shared" si="95"/>
        <v>0.10000000000002274</v>
      </c>
      <c r="DE40" s="11">
        <f t="shared" si="95"/>
        <v>0.10000000000002274</v>
      </c>
      <c r="DF40" s="11">
        <f>IF(OR(DF15="NA",DF16="NA"),"NA",IF(OR(DF15="RAISED",DF16="RAISED"),"RAISED",DF15-DF16))</f>
        <v>0.10000000000002274</v>
      </c>
      <c r="DG40" s="150" t="s">
        <v>16</v>
      </c>
      <c r="DH40" s="11">
        <f t="shared" ref="DH40:DP40" si="96">IF(OR(DH15="NA",DH16="NA"),"NA",IF(OR(DH15="RAISED",DH16="RAISED"),"RAISED",DH15-DH16))</f>
        <v>0</v>
      </c>
      <c r="DI40" s="11">
        <f t="shared" si="96"/>
        <v>0.10000000000002274</v>
      </c>
      <c r="DJ40" s="11">
        <f t="shared" si="96"/>
        <v>0</v>
      </c>
      <c r="DK40" s="11">
        <f t="shared" si="96"/>
        <v>0</v>
      </c>
      <c r="DL40" s="11">
        <f t="shared" si="96"/>
        <v>0.10000000000002274</v>
      </c>
      <c r="DM40" s="11">
        <f t="shared" si="96"/>
        <v>0.10000000000002274</v>
      </c>
      <c r="DN40" s="11">
        <f t="shared" si="96"/>
        <v>0.10000000000002274</v>
      </c>
      <c r="DO40" s="11">
        <f t="shared" si="96"/>
        <v>0.10000000000002274</v>
      </c>
      <c r="DP40" s="11">
        <f t="shared" si="96"/>
        <v>0</v>
      </c>
      <c r="DQ40" s="11">
        <f>IF(OR(DQ15="NA",DQ16="NA"),"NA",IF(OR(DQ15="RAISED",DQ16="RAISED"),"RAISED",DQ15-DQ16))</f>
        <v>0.10000000000002274</v>
      </c>
      <c r="DR40" s="150" t="s">
        <v>16</v>
      </c>
      <c r="DS40" s="11">
        <f t="shared" ref="DS40:EA40" si="97">IF(OR(DS15="NA",DS16="NA"),"NA",IF(OR(DS15="RAISED",DS16="RAISED"),"RAISED",DS15-DS16))</f>
        <v>0.10000000000002274</v>
      </c>
      <c r="DT40" s="11">
        <f t="shared" si="97"/>
        <v>0.10000000000002274</v>
      </c>
      <c r="DU40" s="11">
        <f t="shared" si="97"/>
        <v>0</v>
      </c>
      <c r="DV40" s="11">
        <f t="shared" si="97"/>
        <v>0.10000000000002274</v>
      </c>
      <c r="DW40" s="11">
        <f t="shared" si="97"/>
        <v>0</v>
      </c>
      <c r="DX40" s="11">
        <f t="shared" si="97"/>
        <v>0</v>
      </c>
      <c r="DY40" s="11">
        <f t="shared" si="97"/>
        <v>0.10000000000002274</v>
      </c>
      <c r="DZ40" s="11">
        <f t="shared" si="97"/>
        <v>0</v>
      </c>
      <c r="EA40" s="11">
        <f t="shared" si="97"/>
        <v>0</v>
      </c>
      <c r="EB40" s="11">
        <f>IF(OR(EB15="NA",EB16="NA"),"NA",IF(OR(EB15="RAISED",EB16="RAISED"),"RAISED",EB15-EB16))</f>
        <v>0.10000000000002274</v>
      </c>
      <c r="EC40" s="150" t="s">
        <v>16</v>
      </c>
      <c r="ED40" s="11">
        <f t="shared" ref="ED40:EL40" si="98">IF(OR(ED15="NA",ED16="NA"),"NA",IF(OR(ED15="RAISED",ED16="RAISED"),"RAISED",ED15-ED16))</f>
        <v>0.10000000000002274</v>
      </c>
      <c r="EE40" s="11">
        <f t="shared" si="98"/>
        <v>0</v>
      </c>
      <c r="EF40" s="11">
        <f t="shared" si="98"/>
        <v>0</v>
      </c>
      <c r="EG40" s="11">
        <f>IF(OR(EG15="NA",EG16="NA"),"NA",IF(OR(EG15="RAISED",EG16="RAISED"),"RAISED",EG15-EG16))</f>
        <v>0.10000000000002274</v>
      </c>
      <c r="EH40" s="11">
        <f>IF(OR(EH15="NA",EH16="NA"),"NA",IF(OR(EH15="RAISED",EH16="RAISED"),"RAISED",EH15-EH16))</f>
        <v>0.10000000000002274</v>
      </c>
      <c r="EI40" s="11">
        <f>IF(OR(EI15="NA",EI16="NA"),"NA",IF(OR(EI15="RAISED",EI16="RAISED"),"RAISED",EI15-EI16))</f>
        <v>0</v>
      </c>
      <c r="EJ40" s="11">
        <f t="shared" si="98"/>
        <v>0.10000000000002274</v>
      </c>
      <c r="EK40" s="11">
        <f t="shared" si="98"/>
        <v>0.10000000000002274</v>
      </c>
      <c r="EL40" s="11">
        <f t="shared" si="98"/>
        <v>0.10000000000002274</v>
      </c>
      <c r="EM40" s="11">
        <f t="shared" ref="EM40" si="99">IF(OR(EM15="NA",EM16="NA"),"NA",IF(OR(EM15="RAISED",EM16="RAISED"),"RAISED",EM15-EM16))</f>
        <v>0.10000000000002274</v>
      </c>
      <c r="EN40" s="150" t="s">
        <v>16</v>
      </c>
      <c r="EO40" s="11">
        <f t="shared" ref="EO40:EX40" si="100">IF(OR(EO15="NA",EO16="NA"),"NA",IF(OR(EO15="RAISED",EO16="RAISED"),"RAISED",EO15-EO16))</f>
        <v>0.10000000000002274</v>
      </c>
      <c r="EP40" s="11">
        <f t="shared" si="100"/>
        <v>0.10000000000002274</v>
      </c>
      <c r="EQ40" s="11">
        <f t="shared" si="100"/>
        <v>0.10000000000002274</v>
      </c>
      <c r="ER40" s="11">
        <f t="shared" si="100"/>
        <v>0.10000000000002274</v>
      </c>
      <c r="ES40" s="11">
        <f t="shared" si="100"/>
        <v>0.10000000000002274</v>
      </c>
      <c r="ET40" s="11">
        <f t="shared" si="100"/>
        <v>0.10000000000002274</v>
      </c>
      <c r="EU40" s="11">
        <f t="shared" si="100"/>
        <v>0</v>
      </c>
      <c r="EV40" s="11">
        <f t="shared" si="100"/>
        <v>0</v>
      </c>
      <c r="EW40" s="11">
        <f t="shared" si="100"/>
        <v>0</v>
      </c>
      <c r="EX40" s="11">
        <f t="shared" si="100"/>
        <v>0.10000000000002274</v>
      </c>
      <c r="EY40" s="150" t="s">
        <v>16</v>
      </c>
      <c r="EZ40" s="11">
        <f t="shared" ref="EZ40:FI40" si="101">IF(OR(EZ15="NA",EZ16="NA"),"NA",IF(OR(EZ15="RAISED",EZ16="RAISED"),"RAISED",EZ15-EZ16))</f>
        <v>0.10000000000002274</v>
      </c>
      <c r="FA40" s="11">
        <f t="shared" si="101"/>
        <v>0.10000000000002274</v>
      </c>
      <c r="FB40" s="11">
        <f t="shared" si="101"/>
        <v>0.10000000000002274</v>
      </c>
      <c r="FC40" s="11">
        <f t="shared" si="101"/>
        <v>0</v>
      </c>
      <c r="FD40" s="11">
        <f t="shared" si="101"/>
        <v>0</v>
      </c>
      <c r="FE40" s="11">
        <f t="shared" si="101"/>
        <v>0</v>
      </c>
      <c r="FF40" s="11">
        <f t="shared" si="101"/>
        <v>0</v>
      </c>
      <c r="FG40" s="11">
        <f t="shared" si="101"/>
        <v>0.10000000000002274</v>
      </c>
      <c r="FH40" s="11">
        <f t="shared" si="101"/>
        <v>0</v>
      </c>
      <c r="FI40" s="11">
        <f t="shared" si="101"/>
        <v>0</v>
      </c>
      <c r="FJ40" s="150" t="s">
        <v>16</v>
      </c>
      <c r="FK40" s="11">
        <f t="shared" ref="FK40:FS40" si="102">IF(OR(FK15="NA",FK16="NA"),"NA",IF(OR(FK15="RAISED",FK16="RAISED"),"RAISED",FK15-FK16))</f>
        <v>0.10000000000002274</v>
      </c>
      <c r="FL40" s="11">
        <f t="shared" si="102"/>
        <v>0.10000000000002274</v>
      </c>
      <c r="FM40" s="11">
        <f t="shared" si="102"/>
        <v>0</v>
      </c>
      <c r="FN40" s="11">
        <f t="shared" si="102"/>
        <v>0</v>
      </c>
      <c r="FO40" s="11">
        <f t="shared" si="102"/>
        <v>0</v>
      </c>
      <c r="FP40" s="11">
        <f t="shared" si="102"/>
        <v>0</v>
      </c>
      <c r="FQ40" s="11">
        <f t="shared" si="102"/>
        <v>0.10000000000002274</v>
      </c>
      <c r="FR40" s="11">
        <f t="shared" si="102"/>
        <v>0</v>
      </c>
      <c r="FS40" s="11">
        <f t="shared" si="102"/>
        <v>0</v>
      </c>
      <c r="FT40" s="150" t="s">
        <v>16</v>
      </c>
      <c r="FU40" s="1">
        <f>MAX(B40:FT40)</f>
        <v>0.10000000000002274</v>
      </c>
      <c r="FV40" s="86">
        <f>MIN(B40:FT40)</f>
        <v>-0.10000000000002274</v>
      </c>
      <c r="FW40" s="4"/>
      <c r="FX40" s="4"/>
      <c r="FY40" s="4"/>
    </row>
    <row r="41" spans="1:181" ht="11.25" customHeight="1" x14ac:dyDescent="0.2">
      <c r="A41" s="149" t="s">
        <v>35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49" t="s">
        <v>35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49" t="s">
        <v>35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49" t="s">
        <v>35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49" t="s">
        <v>35</v>
      </c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49" t="s">
        <v>35</v>
      </c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49" t="s">
        <v>35</v>
      </c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49" t="s">
        <v>35</v>
      </c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49" t="s">
        <v>35</v>
      </c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49" t="s">
        <v>35</v>
      </c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49" t="s">
        <v>35</v>
      </c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49" t="s">
        <v>35</v>
      </c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49" t="s">
        <v>35</v>
      </c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49" t="s">
        <v>35</v>
      </c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49" t="s">
        <v>35</v>
      </c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49" t="s">
        <v>35</v>
      </c>
      <c r="FK41" s="11"/>
      <c r="FL41" s="11"/>
      <c r="FM41" s="11"/>
      <c r="FN41" s="11"/>
      <c r="FO41" s="11"/>
      <c r="FP41" s="11"/>
      <c r="FQ41" s="11"/>
      <c r="FR41" s="11"/>
      <c r="FS41" s="11"/>
      <c r="FT41" s="149" t="s">
        <v>35</v>
      </c>
      <c r="FU41" s="1"/>
      <c r="FV41" s="4"/>
      <c r="FW41" s="4"/>
      <c r="FX41" s="4"/>
      <c r="FY41" s="4"/>
    </row>
    <row r="42" spans="1:181" ht="11.25" customHeight="1" x14ac:dyDescent="0.2">
      <c r="A42" s="150" t="s">
        <v>5</v>
      </c>
      <c r="B42" s="11">
        <f>IF(OR(B18="NA",B22="NA"),"NA",B18-B22)</f>
        <v>1.3000000000000114</v>
      </c>
      <c r="C42" s="11">
        <f t="shared" ref="C42:K42" si="103">IF(OR(C18="NA",C22="NA"),"NA",C18-C22)</f>
        <v>1.3999999999999773</v>
      </c>
      <c r="D42" s="11">
        <f t="shared" si="103"/>
        <v>1.1000000000000227</v>
      </c>
      <c r="E42" s="11">
        <f t="shared" si="103"/>
        <v>1.5999999999999659</v>
      </c>
      <c r="F42" s="11">
        <f t="shared" si="103"/>
        <v>1</v>
      </c>
      <c r="G42" s="11">
        <f t="shared" si="103"/>
        <v>1.3000000000000114</v>
      </c>
      <c r="H42" s="11">
        <f t="shared" si="103"/>
        <v>1.5</v>
      </c>
      <c r="I42" s="11">
        <f t="shared" si="103"/>
        <v>1.5</v>
      </c>
      <c r="J42" s="11">
        <f t="shared" si="103"/>
        <v>1.5</v>
      </c>
      <c r="K42" s="11">
        <f t="shared" si="103"/>
        <v>1.3999999999999773</v>
      </c>
      <c r="L42" s="150" t="s">
        <v>5</v>
      </c>
      <c r="M42" s="11">
        <f>IF(OR(M18="NA",M22="NA"),"NA",M18-M22)</f>
        <v>2</v>
      </c>
      <c r="N42" s="11">
        <f t="shared" ref="N42:T42" si="104">IF(OR(N18="NA",N22="NA"),"NA",N18-N22)</f>
        <v>1</v>
      </c>
      <c r="O42" s="11">
        <f t="shared" si="104"/>
        <v>1.3000000000000114</v>
      </c>
      <c r="P42" s="11">
        <f t="shared" si="104"/>
        <v>1.1999999999999886</v>
      </c>
      <c r="Q42" s="11">
        <f>IF(OR(Q18="NA",Q22="NA"),"NA",Q18-Q22)</f>
        <v>1</v>
      </c>
      <c r="R42" s="11">
        <f t="shared" si="104"/>
        <v>1.1999999999999886</v>
      </c>
      <c r="S42" s="11">
        <f>IF(OR(S18="NA",S22="NA"),"NA",S18-S22)</f>
        <v>1.0999999999999659</v>
      </c>
      <c r="T42" s="11">
        <f t="shared" si="104"/>
        <v>1.1999999999999886</v>
      </c>
      <c r="U42" s="11">
        <f t="shared" ref="U42:V44" si="105">IF(OR(U18="NA",U22="NA"),"NA",U18-U22)</f>
        <v>1.1999999999999886</v>
      </c>
      <c r="V42" s="11">
        <f t="shared" si="105"/>
        <v>1.3999999999999773</v>
      </c>
      <c r="W42" s="150" t="s">
        <v>5</v>
      </c>
      <c r="X42" s="11">
        <f t="shared" ref="X42:AF42" si="106">IF(OR(X18="NA",X22="NA"),"NA",X18-X22)</f>
        <v>1.3000000000000114</v>
      </c>
      <c r="Y42" s="11">
        <f t="shared" si="106"/>
        <v>1.3000000000000114</v>
      </c>
      <c r="Z42" s="11">
        <f t="shared" si="106"/>
        <v>1.3000000000000114</v>
      </c>
      <c r="AA42" s="11">
        <f t="shared" si="106"/>
        <v>0.69999999999998863</v>
      </c>
      <c r="AB42" s="11">
        <f t="shared" si="106"/>
        <v>1.3000000000000114</v>
      </c>
      <c r="AC42" s="11">
        <f t="shared" si="106"/>
        <v>1.3999999999999773</v>
      </c>
      <c r="AD42" s="11">
        <f t="shared" si="106"/>
        <v>1.4000000000000341</v>
      </c>
      <c r="AE42" s="11">
        <f t="shared" si="106"/>
        <v>1.1999999999999886</v>
      </c>
      <c r="AF42" s="11">
        <f t="shared" si="106"/>
        <v>1.0999999999999659</v>
      </c>
      <c r="AG42" s="11">
        <f>IF(OR(AG18="NA",AG22="NA"),"NA",AG18-AG22)</f>
        <v>1.0999999999999659</v>
      </c>
      <c r="AH42" s="150" t="s">
        <v>5</v>
      </c>
      <c r="AI42" s="11">
        <f t="shared" ref="AI42:AQ42" si="107">IF(OR(AI18="NA",AI22="NA"),"NA",AI18-AI22)</f>
        <v>1.1000000000000227</v>
      </c>
      <c r="AJ42" s="11">
        <f t="shared" si="107"/>
        <v>1.1999999999999886</v>
      </c>
      <c r="AK42" s="11">
        <f t="shared" si="107"/>
        <v>1.1000000000000227</v>
      </c>
      <c r="AL42" s="11">
        <f t="shared" si="107"/>
        <v>1.2999999999999545</v>
      </c>
      <c r="AM42" s="11">
        <f t="shared" si="107"/>
        <v>1.1000000000000227</v>
      </c>
      <c r="AN42" s="11">
        <f t="shared" si="107"/>
        <v>1.3999999999999773</v>
      </c>
      <c r="AO42" s="11">
        <f t="shared" si="107"/>
        <v>1.1999999999999886</v>
      </c>
      <c r="AP42" s="11">
        <f t="shared" si="107"/>
        <v>1.1000000000000227</v>
      </c>
      <c r="AQ42" s="11">
        <f t="shared" si="107"/>
        <v>1</v>
      </c>
      <c r="AR42" s="11">
        <f>IF(OR(AR18="NA",AR22="NA"),"NA",AR18-AR22)</f>
        <v>1.3000000000000114</v>
      </c>
      <c r="AS42" s="150" t="s">
        <v>5</v>
      </c>
      <c r="AT42" s="11">
        <f t="shared" ref="AT42:BB42" si="108">IF(OR(AT18="NA",AT22="NA"),"NA",AT18-AT22)</f>
        <v>1.1000000000000227</v>
      </c>
      <c r="AU42" s="11">
        <f t="shared" si="108"/>
        <v>1.1999999999999886</v>
      </c>
      <c r="AV42" s="11">
        <f t="shared" si="108"/>
        <v>1.1999999999999886</v>
      </c>
      <c r="AW42" s="11">
        <f t="shared" si="108"/>
        <v>1.1000000000000227</v>
      </c>
      <c r="AX42" s="11">
        <f t="shared" ref="AX42:AY44" si="109">IF(OR(AX18="NA",AX22="NA"),"NA",AX18-AX22)</f>
        <v>1.1999999999999886</v>
      </c>
      <c r="AY42" s="11">
        <f t="shared" si="109"/>
        <v>1.1999999999999886</v>
      </c>
      <c r="AZ42" s="11">
        <f t="shared" si="108"/>
        <v>1.2000000000000455</v>
      </c>
      <c r="BA42" s="11">
        <f t="shared" si="108"/>
        <v>1.1000000000000227</v>
      </c>
      <c r="BB42" s="11">
        <f t="shared" si="108"/>
        <v>1.1999999999999886</v>
      </c>
      <c r="BC42" s="11">
        <f>IF(OR(BC18="NA",BC22="NA"),"NA",BC18-BC22)</f>
        <v>1.1999999999999886</v>
      </c>
      <c r="BD42" s="150" t="s">
        <v>5</v>
      </c>
      <c r="BE42" s="11">
        <f t="shared" ref="BE42:BM42" si="110">IF(OR(BE18="NA",BE22="NA"),"NA",BE18-BE22)</f>
        <v>1.1999999999999886</v>
      </c>
      <c r="BF42" s="11">
        <f t="shared" si="110"/>
        <v>1.2999999999999545</v>
      </c>
      <c r="BG42" s="11">
        <f t="shared" si="110"/>
        <v>1</v>
      </c>
      <c r="BH42" s="11">
        <f t="shared" si="110"/>
        <v>1</v>
      </c>
      <c r="BI42" s="11">
        <f t="shared" si="110"/>
        <v>1.1000000000000227</v>
      </c>
      <c r="BJ42" s="11">
        <f t="shared" si="110"/>
        <v>1</v>
      </c>
      <c r="BK42" s="11">
        <f t="shared" si="110"/>
        <v>1.0999999999999659</v>
      </c>
      <c r="BL42" s="11">
        <f t="shared" si="110"/>
        <v>1.0999999999999659</v>
      </c>
      <c r="BM42" s="11">
        <f t="shared" si="110"/>
        <v>1.1999999999999886</v>
      </c>
      <c r="BN42" s="11">
        <f>IF(OR(BN18="NA",BN22="NA"),"NA",BN18-BN22)</f>
        <v>1.3000000000000114</v>
      </c>
      <c r="BO42" s="150" t="s">
        <v>5</v>
      </c>
      <c r="BP42" s="11">
        <f t="shared" ref="BP42:BX42" si="111">IF(OR(BP18="NA",BP22="NA"),"NA",BP18-BP22)</f>
        <v>1.2000000000000455</v>
      </c>
      <c r="BQ42" s="11">
        <f t="shared" si="111"/>
        <v>1.1000000000000227</v>
      </c>
      <c r="BR42" s="11">
        <f t="shared" si="111"/>
        <v>1.0999999999999659</v>
      </c>
      <c r="BS42" s="11">
        <f t="shared" si="111"/>
        <v>1.3000000000000114</v>
      </c>
      <c r="BT42" s="11">
        <f t="shared" si="111"/>
        <v>1.4000000000000341</v>
      </c>
      <c r="BU42" s="11">
        <f t="shared" si="111"/>
        <v>1.3000000000000114</v>
      </c>
      <c r="BV42" s="11">
        <f t="shared" si="111"/>
        <v>1.4000000000000341</v>
      </c>
      <c r="BW42" s="11">
        <f t="shared" si="111"/>
        <v>1.0999999999999659</v>
      </c>
      <c r="BX42" s="11">
        <f t="shared" si="111"/>
        <v>1.2999999999999545</v>
      </c>
      <c r="BY42" s="11">
        <f>IF(OR(BY18="NA",BY22="NA"),"NA",BY18-BY22)</f>
        <v>1.1999999999999886</v>
      </c>
      <c r="BZ42" s="150" t="s">
        <v>5</v>
      </c>
      <c r="CA42" s="11">
        <f t="shared" ref="CA42:CI42" si="112">IF(OR(CA18="NA",CA22="NA"),"NA",CA18-CA22)</f>
        <v>1.3000000000000114</v>
      </c>
      <c r="CB42" s="11">
        <f t="shared" si="112"/>
        <v>1.5</v>
      </c>
      <c r="CC42" s="11">
        <f t="shared" si="112"/>
        <v>1.3000000000000114</v>
      </c>
      <c r="CD42" s="11">
        <f t="shared" si="112"/>
        <v>1.3000000000000114</v>
      </c>
      <c r="CE42" s="11">
        <f t="shared" si="112"/>
        <v>1.3000000000000114</v>
      </c>
      <c r="CF42" s="11">
        <f t="shared" si="112"/>
        <v>1.9000000000000341</v>
      </c>
      <c r="CG42" s="11">
        <f t="shared" si="112"/>
        <v>1.3999999999999773</v>
      </c>
      <c r="CH42" s="11">
        <f t="shared" si="112"/>
        <v>1.1999999999999886</v>
      </c>
      <c r="CI42" s="11">
        <f t="shared" si="112"/>
        <v>1.1999999999999886</v>
      </c>
      <c r="CJ42" s="11">
        <f>IF(OR(CJ18="NA",CJ22="NA"),"NA",CJ18-CJ22)</f>
        <v>1.5</v>
      </c>
      <c r="CK42" s="150" t="s">
        <v>5</v>
      </c>
      <c r="CL42" s="11">
        <f t="shared" ref="CL42:CT42" si="113">IF(OR(CL18="NA",CL22="NA"),"NA",CL18-CL22)</f>
        <v>1.1000000000000227</v>
      </c>
      <c r="CM42" s="11">
        <f t="shared" si="113"/>
        <v>1.3000000000000114</v>
      </c>
      <c r="CN42" s="11">
        <f t="shared" si="113"/>
        <v>1.5</v>
      </c>
      <c r="CO42" s="11">
        <f t="shared" si="113"/>
        <v>1.6999999999999886</v>
      </c>
      <c r="CP42" s="11">
        <f t="shared" si="113"/>
        <v>1.4000000000000341</v>
      </c>
      <c r="CQ42" s="11">
        <f t="shared" si="113"/>
        <v>1.6999999999999886</v>
      </c>
      <c r="CR42" s="11">
        <f t="shared" si="113"/>
        <v>1.3999999999999773</v>
      </c>
      <c r="CS42" s="11">
        <f t="shared" si="113"/>
        <v>1.3000000000000114</v>
      </c>
      <c r="CT42" s="11">
        <f t="shared" si="113"/>
        <v>1.3000000000000114</v>
      </c>
      <c r="CU42" s="11">
        <f>IF(OR(CU18="NA",CU22="NA"),"NA",CU18-CU22)</f>
        <v>1.4000000000000341</v>
      </c>
      <c r="CV42" s="150" t="s">
        <v>5</v>
      </c>
      <c r="CW42" s="11">
        <f t="shared" ref="CW42:DE42" si="114">IF(OR(CW18="NA",CW22="NA"),"NA",CW18-CW22)</f>
        <v>1.5</v>
      </c>
      <c r="CX42" s="11">
        <f t="shared" si="114"/>
        <v>1.3000000000000114</v>
      </c>
      <c r="CY42" s="11">
        <f t="shared" si="114"/>
        <v>1.3999999999999773</v>
      </c>
      <c r="CZ42" s="11">
        <f t="shared" si="114"/>
        <v>1.3000000000000114</v>
      </c>
      <c r="DA42" s="11">
        <f t="shared" si="114"/>
        <v>1.3000000000000114</v>
      </c>
      <c r="DB42" s="11">
        <f t="shared" si="114"/>
        <v>1.3000000000000114</v>
      </c>
      <c r="DC42" s="11">
        <f t="shared" si="114"/>
        <v>1.1999999999999886</v>
      </c>
      <c r="DD42" s="11">
        <f t="shared" si="114"/>
        <v>1.5</v>
      </c>
      <c r="DE42" s="11">
        <f t="shared" si="114"/>
        <v>1.1999999999999886</v>
      </c>
      <c r="DF42" s="11">
        <f>IF(OR(DF18="NA",DF22="NA"),"NA",DF18-DF22)</f>
        <v>1.3999999999999773</v>
      </c>
      <c r="DG42" s="150" t="s">
        <v>5</v>
      </c>
      <c r="DH42" s="11">
        <f t="shared" ref="DH42:DP42" si="115">IF(OR(DH18="NA",DH22="NA"),"NA",DH18-DH22)</f>
        <v>1.1999999999999886</v>
      </c>
      <c r="DI42" s="11">
        <f t="shared" si="115"/>
        <v>1.2000000000000455</v>
      </c>
      <c r="DJ42" s="11">
        <f t="shared" si="115"/>
        <v>1.3000000000000114</v>
      </c>
      <c r="DK42" s="11">
        <f t="shared" si="115"/>
        <v>1.3000000000000114</v>
      </c>
      <c r="DL42" s="11">
        <f t="shared" si="115"/>
        <v>1.3000000000000114</v>
      </c>
      <c r="DM42" s="11">
        <f t="shared" si="115"/>
        <v>1.3000000000000114</v>
      </c>
      <c r="DN42" s="11">
        <f t="shared" si="115"/>
        <v>1.3999999999999773</v>
      </c>
      <c r="DO42" s="11">
        <f t="shared" si="115"/>
        <v>1.3000000000000114</v>
      </c>
      <c r="DP42" s="11">
        <f t="shared" si="115"/>
        <v>1.3000000000000114</v>
      </c>
      <c r="DQ42" s="11">
        <f>IF(OR(DQ18="NA",DQ22="NA"),"NA",DQ18-DQ22)</f>
        <v>1.3000000000000114</v>
      </c>
      <c r="DR42" s="150" t="s">
        <v>5</v>
      </c>
      <c r="DS42" s="11">
        <f t="shared" ref="DS42:EA42" si="116">IF(OR(DS18="NA",DS22="NA"),"NA",DS18-DS22)</f>
        <v>1.5</v>
      </c>
      <c r="DT42" s="11">
        <f t="shared" si="116"/>
        <v>1.1000000000000227</v>
      </c>
      <c r="DU42" s="11">
        <f t="shared" si="116"/>
        <v>1.1999999999999886</v>
      </c>
      <c r="DV42" s="11">
        <f t="shared" si="116"/>
        <v>1.1999999999999886</v>
      </c>
      <c r="DW42" s="11">
        <f t="shared" si="116"/>
        <v>1.3999999999999773</v>
      </c>
      <c r="DX42" s="11">
        <f t="shared" si="116"/>
        <v>1.3000000000000114</v>
      </c>
      <c r="DY42" s="11">
        <f t="shared" si="116"/>
        <v>1.5</v>
      </c>
      <c r="DZ42" s="11">
        <f t="shared" si="116"/>
        <v>1.5</v>
      </c>
      <c r="EA42" s="11">
        <f t="shared" si="116"/>
        <v>1.3000000000000114</v>
      </c>
      <c r="EB42" s="11">
        <f>IF(OR(EB18="NA",EB22="NA"),"NA",EB18-EB22)</f>
        <v>1.4000000000000341</v>
      </c>
      <c r="EC42" s="150" t="s">
        <v>5</v>
      </c>
      <c r="ED42" s="11">
        <f t="shared" ref="ED42:EL42" si="117">IF(OR(ED18="NA",ED22="NA"),"NA",ED18-ED22)</f>
        <v>1.2999999999999545</v>
      </c>
      <c r="EE42" s="11">
        <f t="shared" si="117"/>
        <v>1.3000000000000114</v>
      </c>
      <c r="EF42" s="11">
        <f t="shared" si="117"/>
        <v>1.1999999999999886</v>
      </c>
      <c r="EG42" s="11">
        <f t="shared" ref="EG42:EI44" si="118">IF(OR(EG18="NA",EG22="NA"),"NA",EG18-EG22)</f>
        <v>1</v>
      </c>
      <c r="EH42" s="11">
        <f t="shared" si="118"/>
        <v>1.2000000000000455</v>
      </c>
      <c r="EI42" s="11">
        <f t="shared" si="118"/>
        <v>1.2999999999999545</v>
      </c>
      <c r="EJ42" s="11">
        <f t="shared" si="117"/>
        <v>1.4000000000000341</v>
      </c>
      <c r="EK42" s="11">
        <f t="shared" si="117"/>
        <v>1.5</v>
      </c>
      <c r="EL42" s="11">
        <f t="shared" si="117"/>
        <v>1.2999999999999545</v>
      </c>
      <c r="EM42" s="11">
        <f t="shared" ref="EM42" si="119">IF(OR(EM18="NA",EM22="NA"),"NA",EM18-EM22)</f>
        <v>1.3999999999999773</v>
      </c>
      <c r="EN42" s="150" t="s">
        <v>5</v>
      </c>
      <c r="EO42" s="11">
        <f t="shared" ref="EO42:EX42" si="120">IF(OR(EO18="NA",EO22="NA"),"NA",EO18-EO22)</f>
        <v>1.3999999999999773</v>
      </c>
      <c r="EP42" s="11">
        <f t="shared" si="120"/>
        <v>1.5999999999999659</v>
      </c>
      <c r="EQ42" s="11">
        <f t="shared" si="120"/>
        <v>1.3000000000000114</v>
      </c>
      <c r="ER42" s="11">
        <f t="shared" si="120"/>
        <v>1.3000000000000114</v>
      </c>
      <c r="ES42" s="11">
        <f t="shared" si="120"/>
        <v>1.5999999999999659</v>
      </c>
      <c r="ET42" s="11">
        <f t="shared" si="120"/>
        <v>1</v>
      </c>
      <c r="EU42" s="11">
        <f t="shared" si="120"/>
        <v>1.3000000000000114</v>
      </c>
      <c r="EV42" s="11">
        <f t="shared" si="120"/>
        <v>1</v>
      </c>
      <c r="EW42" s="11">
        <f t="shared" si="120"/>
        <v>1.3999999999999773</v>
      </c>
      <c r="EX42" s="11">
        <f t="shared" si="120"/>
        <v>1.4000000000000341</v>
      </c>
      <c r="EY42" s="150" t="s">
        <v>5</v>
      </c>
      <c r="EZ42" s="11">
        <f t="shared" ref="EZ42:FI42" si="121">IF(OR(EZ18="NA",EZ22="NA"),"NA",EZ18-EZ22)</f>
        <v>1.4000000000000341</v>
      </c>
      <c r="FA42" s="11">
        <f t="shared" si="121"/>
        <v>1.3000000000000114</v>
      </c>
      <c r="FB42" s="11">
        <f t="shared" si="121"/>
        <v>1.1999999999999886</v>
      </c>
      <c r="FC42" s="11">
        <f t="shared" si="121"/>
        <v>1.1999999999999886</v>
      </c>
      <c r="FD42" s="11">
        <f t="shared" si="121"/>
        <v>1.3999999999999773</v>
      </c>
      <c r="FE42" s="11">
        <f t="shared" si="121"/>
        <v>1.3000000000000114</v>
      </c>
      <c r="FF42" s="11">
        <f t="shared" si="121"/>
        <v>1.4000000000000341</v>
      </c>
      <c r="FG42" s="11">
        <f t="shared" si="121"/>
        <v>1.3999999999999773</v>
      </c>
      <c r="FH42" s="11">
        <f t="shared" si="121"/>
        <v>1.3999999999999773</v>
      </c>
      <c r="FI42" s="11">
        <f t="shared" si="121"/>
        <v>1.6000000000000227</v>
      </c>
      <c r="FJ42" s="150" t="s">
        <v>5</v>
      </c>
      <c r="FK42" s="11">
        <f t="shared" ref="FK42:FS42" si="122">IF(OR(FK18="NA",FK22="NA"),"NA",FK18-FK22)</f>
        <v>1.4000000000000341</v>
      </c>
      <c r="FL42" s="11">
        <f t="shared" si="122"/>
        <v>1.4000000000000341</v>
      </c>
      <c r="FM42" s="11">
        <f t="shared" si="122"/>
        <v>1.3000000000000114</v>
      </c>
      <c r="FN42" s="11">
        <f t="shared" si="122"/>
        <v>1.3000000000000114</v>
      </c>
      <c r="FO42" s="11">
        <f t="shared" si="122"/>
        <v>1.3000000000000114</v>
      </c>
      <c r="FP42" s="11">
        <f t="shared" si="122"/>
        <v>1.7000000000000455</v>
      </c>
      <c r="FQ42" s="11">
        <f t="shared" si="122"/>
        <v>1.3999999999999773</v>
      </c>
      <c r="FR42" s="11">
        <f t="shared" si="122"/>
        <v>1.3999999999999773</v>
      </c>
      <c r="FS42" s="11">
        <f t="shared" si="122"/>
        <v>1.3000000000000114</v>
      </c>
      <c r="FT42" s="150" t="s">
        <v>5</v>
      </c>
      <c r="FU42" s="1">
        <f>MAX(B42:FT42)</f>
        <v>2</v>
      </c>
      <c r="FV42" s="86">
        <f>MIN(B42:FT42)</f>
        <v>0.69999999999998863</v>
      </c>
      <c r="FW42" s="4"/>
      <c r="FX42" s="4"/>
      <c r="FY42" s="4"/>
    </row>
    <row r="43" spans="1:181" ht="11.25" customHeight="1" x14ac:dyDescent="0.2">
      <c r="A43" s="150" t="s">
        <v>6</v>
      </c>
      <c r="B43" s="11">
        <f>IF(OR(B19="NA",B23="NA"),"NA",B19-B23)</f>
        <v>1.1000000000000227</v>
      </c>
      <c r="C43" s="11">
        <f t="shared" ref="C43:K43" si="123">IF(OR(C19="NA",C23="NA"),"NA",C19-C23)</f>
        <v>1.1999999999999886</v>
      </c>
      <c r="D43" s="11">
        <f t="shared" si="123"/>
        <v>1</v>
      </c>
      <c r="E43" s="11">
        <f t="shared" si="123"/>
        <v>1.4000000000000341</v>
      </c>
      <c r="F43" s="11">
        <f t="shared" si="123"/>
        <v>1</v>
      </c>
      <c r="G43" s="11">
        <f t="shared" si="123"/>
        <v>1.2999999999999545</v>
      </c>
      <c r="H43" s="11">
        <f t="shared" si="123"/>
        <v>1.1999999999999886</v>
      </c>
      <c r="I43" s="11">
        <f t="shared" si="123"/>
        <v>1.3000000000000114</v>
      </c>
      <c r="J43" s="11">
        <f t="shared" si="123"/>
        <v>1.3999999999999773</v>
      </c>
      <c r="K43" s="11">
        <f t="shared" si="123"/>
        <v>1.1999999999999886</v>
      </c>
      <c r="L43" s="150" t="s">
        <v>6</v>
      </c>
      <c r="M43" s="11">
        <f>IF(OR(M19="NA",M23="NA"),"NA",M19-M23)</f>
        <v>2</v>
      </c>
      <c r="N43" s="11">
        <f t="shared" ref="N43:T43" si="124">IF(OR(N19="NA",N23="NA"),"NA",N19-N23)</f>
        <v>1</v>
      </c>
      <c r="O43" s="11">
        <f t="shared" si="124"/>
        <v>1.1999999999999886</v>
      </c>
      <c r="P43" s="11">
        <f t="shared" si="124"/>
        <v>1.1000000000000227</v>
      </c>
      <c r="Q43" s="11">
        <f t="shared" si="124"/>
        <v>1</v>
      </c>
      <c r="R43" s="11">
        <f t="shared" si="124"/>
        <v>1</v>
      </c>
      <c r="S43" s="11">
        <f t="shared" si="124"/>
        <v>1</v>
      </c>
      <c r="T43" s="11">
        <f t="shared" si="124"/>
        <v>1.1000000000000227</v>
      </c>
      <c r="U43" s="11">
        <f t="shared" si="105"/>
        <v>1.1000000000000227</v>
      </c>
      <c r="V43" s="11">
        <f t="shared" si="105"/>
        <v>1.6000000000000227</v>
      </c>
      <c r="W43" s="150" t="s">
        <v>6</v>
      </c>
      <c r="X43" s="11">
        <f t="shared" ref="X43:AF43" si="125">IF(OR(X19="NA",X23="NA"),"NA",X19-X23)</f>
        <v>1.4000000000000341</v>
      </c>
      <c r="Y43" s="11">
        <f t="shared" si="125"/>
        <v>1.1000000000000227</v>
      </c>
      <c r="Z43" s="11">
        <f t="shared" si="125"/>
        <v>1.1000000000000227</v>
      </c>
      <c r="AA43" s="11">
        <f t="shared" si="125"/>
        <v>1</v>
      </c>
      <c r="AB43" s="11">
        <f t="shared" si="125"/>
        <v>1.1999999999999886</v>
      </c>
      <c r="AC43" s="11">
        <f t="shared" si="125"/>
        <v>1.3999999999999773</v>
      </c>
      <c r="AD43" s="11">
        <f t="shared" si="125"/>
        <v>1.3000000000000114</v>
      </c>
      <c r="AE43" s="11">
        <f t="shared" si="125"/>
        <v>1.2999999999999545</v>
      </c>
      <c r="AF43" s="11">
        <f t="shared" si="125"/>
        <v>1.1000000000000227</v>
      </c>
      <c r="AG43" s="11">
        <f>IF(OR(AG19="NA",AG23="NA"),"NA",AG19-AG23)</f>
        <v>1</v>
      </c>
      <c r="AH43" s="150" t="s">
        <v>6</v>
      </c>
      <c r="AI43" s="11">
        <f t="shared" ref="AI43:AQ43" si="126">IF(OR(AI19="NA",AI23="NA"),"NA",AI19-AI23)</f>
        <v>1</v>
      </c>
      <c r="AJ43" s="11">
        <f t="shared" si="126"/>
        <v>1.1000000000000227</v>
      </c>
      <c r="AK43" s="11">
        <f t="shared" si="126"/>
        <v>1</v>
      </c>
      <c r="AL43" s="11">
        <f t="shared" si="126"/>
        <v>1.1000000000000227</v>
      </c>
      <c r="AM43" s="11">
        <f t="shared" si="126"/>
        <v>1</v>
      </c>
      <c r="AN43" s="11">
        <f t="shared" si="126"/>
        <v>1.2999999999999545</v>
      </c>
      <c r="AO43" s="11">
        <f t="shared" si="126"/>
        <v>1.1999999999999886</v>
      </c>
      <c r="AP43" s="11">
        <f t="shared" si="126"/>
        <v>1</v>
      </c>
      <c r="AQ43" s="11">
        <f t="shared" si="126"/>
        <v>1</v>
      </c>
      <c r="AR43" s="11">
        <f>IF(OR(AR19="NA",AR23="NA"),"NA",AR19-AR23)</f>
        <v>1</v>
      </c>
      <c r="AS43" s="150" t="s">
        <v>6</v>
      </c>
      <c r="AT43" s="11">
        <f t="shared" ref="AT43:BB43" si="127">IF(OR(AT19="NA",AT23="NA"),"NA",AT19-AT23)</f>
        <v>1</v>
      </c>
      <c r="AU43" s="11">
        <f t="shared" si="127"/>
        <v>1</v>
      </c>
      <c r="AV43" s="11">
        <f t="shared" si="127"/>
        <v>1</v>
      </c>
      <c r="AW43" s="11">
        <f t="shared" si="127"/>
        <v>1.1000000000000227</v>
      </c>
      <c r="AX43" s="11">
        <f t="shared" si="109"/>
        <v>1.2999999999999545</v>
      </c>
      <c r="AY43" s="11">
        <f t="shared" si="109"/>
        <v>1.3000000000000114</v>
      </c>
      <c r="AZ43" s="11">
        <f t="shared" si="127"/>
        <v>1</v>
      </c>
      <c r="BA43" s="11">
        <f t="shared" si="127"/>
        <v>1.3999999999999773</v>
      </c>
      <c r="BB43" s="11">
        <f t="shared" si="127"/>
        <v>1</v>
      </c>
      <c r="BC43" s="11">
        <f>IF(OR(BC19="NA",BC23="NA"),"NA",BC19-BC23)</f>
        <v>1.1999999999999886</v>
      </c>
      <c r="BD43" s="150" t="s">
        <v>6</v>
      </c>
      <c r="BE43" s="11">
        <f t="shared" ref="BE43:BM43" si="128">IF(OR(BE19="NA",BE23="NA"),"NA",BE19-BE23)</f>
        <v>1.1000000000000227</v>
      </c>
      <c r="BF43" s="11">
        <f t="shared" si="128"/>
        <v>1</v>
      </c>
      <c r="BG43" s="11">
        <f t="shared" si="128"/>
        <v>1</v>
      </c>
      <c r="BH43" s="11">
        <f t="shared" si="128"/>
        <v>1.1999999999999886</v>
      </c>
      <c r="BI43" s="11">
        <f t="shared" si="128"/>
        <v>1</v>
      </c>
      <c r="BJ43" s="11">
        <f t="shared" si="128"/>
        <v>1</v>
      </c>
      <c r="BK43" s="11">
        <f t="shared" si="128"/>
        <v>1</v>
      </c>
      <c r="BL43" s="11">
        <f t="shared" si="128"/>
        <v>1.1000000000000227</v>
      </c>
      <c r="BM43" s="11">
        <f t="shared" si="128"/>
        <v>1.1999999999999886</v>
      </c>
      <c r="BN43" s="11">
        <f>IF(OR(BN19="NA",BN23="NA"),"NA",BN19-BN23)</f>
        <v>0.90000000000003411</v>
      </c>
      <c r="BO43" s="150" t="s">
        <v>6</v>
      </c>
      <c r="BP43" s="11">
        <f t="shared" ref="BP43:BX43" si="129">IF(OR(BP19="NA",BP23="NA"),"NA",BP19-BP23)</f>
        <v>1</v>
      </c>
      <c r="BQ43" s="11">
        <f t="shared" si="129"/>
        <v>1.1000000000000227</v>
      </c>
      <c r="BR43" s="11">
        <f t="shared" si="129"/>
        <v>1.1999999999999886</v>
      </c>
      <c r="BS43" s="11">
        <f t="shared" si="129"/>
        <v>1.5</v>
      </c>
      <c r="BT43" s="11">
        <f t="shared" si="129"/>
        <v>1.1000000000000227</v>
      </c>
      <c r="BU43" s="11">
        <f t="shared" si="129"/>
        <v>1.0999999999999659</v>
      </c>
      <c r="BV43" s="11">
        <f t="shared" si="129"/>
        <v>1</v>
      </c>
      <c r="BW43" s="11">
        <f t="shared" si="129"/>
        <v>1.3000000000000114</v>
      </c>
      <c r="BX43" s="11">
        <f t="shared" si="129"/>
        <v>1.5</v>
      </c>
      <c r="BY43" s="11">
        <f>IF(OR(BY19="NA",BY23="NA"),"NA",BY19-BY23)</f>
        <v>1.6000000000000227</v>
      </c>
      <c r="BZ43" s="150" t="s">
        <v>6</v>
      </c>
      <c r="CA43" s="11">
        <f t="shared" ref="CA43:CI43" si="130">IF(OR(CA19="NA",CA23="NA"),"NA",CA19-CA23)</f>
        <v>1.3000000000000114</v>
      </c>
      <c r="CB43" s="11">
        <f t="shared" si="130"/>
        <v>1.7000000000000455</v>
      </c>
      <c r="CC43" s="11">
        <f t="shared" si="130"/>
        <v>1.3999999999999773</v>
      </c>
      <c r="CD43" s="11">
        <f t="shared" si="130"/>
        <v>1.3000000000000114</v>
      </c>
      <c r="CE43" s="11">
        <f t="shared" si="130"/>
        <v>1.3999999999999773</v>
      </c>
      <c r="CF43" s="11">
        <f t="shared" si="130"/>
        <v>1.6000000000000227</v>
      </c>
      <c r="CG43" s="11">
        <f t="shared" si="130"/>
        <v>1.1999999999999886</v>
      </c>
      <c r="CH43" s="11">
        <f t="shared" si="130"/>
        <v>1.5</v>
      </c>
      <c r="CI43" s="11">
        <f t="shared" si="130"/>
        <v>1.3000000000000114</v>
      </c>
      <c r="CJ43" s="11">
        <f>IF(OR(CJ19="NA",CJ23="NA"),"NA",CJ19-CJ23)</f>
        <v>1.5999999999999659</v>
      </c>
      <c r="CK43" s="150" t="s">
        <v>6</v>
      </c>
      <c r="CL43" s="11">
        <f t="shared" ref="CL43:CT43" si="131">IF(OR(CL19="NA",CL23="NA"),"NA",CL19-CL23)</f>
        <v>1.1000000000000227</v>
      </c>
      <c r="CM43" s="11">
        <f t="shared" si="131"/>
        <v>1.3000000000000114</v>
      </c>
      <c r="CN43" s="11">
        <f>IF(OR(CN19="NA",CN23="NA"),"NA",CN19-CN23)</f>
        <v>1.5999999999999659</v>
      </c>
      <c r="CO43" s="11">
        <f t="shared" si="131"/>
        <v>1.4000000000000341</v>
      </c>
      <c r="CP43" s="11">
        <f t="shared" si="131"/>
        <v>1.5</v>
      </c>
      <c r="CQ43" s="11">
        <f t="shared" si="131"/>
        <v>1.6999999999999886</v>
      </c>
      <c r="CR43" s="11">
        <f t="shared" si="131"/>
        <v>1.5</v>
      </c>
      <c r="CS43" s="11">
        <f t="shared" si="131"/>
        <v>1.3000000000000114</v>
      </c>
      <c r="CT43" s="11">
        <f t="shared" si="131"/>
        <v>1.3999999999999773</v>
      </c>
      <c r="CU43" s="11">
        <f>IF(OR(CU19="NA",CU23="NA"),"NA",CU19-CU23)</f>
        <v>1.5</v>
      </c>
      <c r="CV43" s="150" t="s">
        <v>6</v>
      </c>
      <c r="CW43" s="11">
        <f t="shared" ref="CW43:DE43" si="132">IF(OR(CW19="NA",CW23="NA"),"NA",CW19-CW23)</f>
        <v>1.3999999999999773</v>
      </c>
      <c r="CX43" s="11">
        <f t="shared" si="132"/>
        <v>1.3000000000000114</v>
      </c>
      <c r="CY43" s="11">
        <f t="shared" si="132"/>
        <v>1.6000000000000227</v>
      </c>
      <c r="CZ43" s="11">
        <f t="shared" si="132"/>
        <v>1.6000000000000227</v>
      </c>
      <c r="DA43" s="11">
        <f t="shared" si="132"/>
        <v>1.3000000000000114</v>
      </c>
      <c r="DB43" s="11">
        <f t="shared" si="132"/>
        <v>1.6000000000000227</v>
      </c>
      <c r="DC43" s="11">
        <f t="shared" si="132"/>
        <v>1.1999999999999886</v>
      </c>
      <c r="DD43" s="11">
        <f t="shared" si="132"/>
        <v>1.0999999999999659</v>
      </c>
      <c r="DE43" s="11">
        <f t="shared" si="132"/>
        <v>1.2999999999999545</v>
      </c>
      <c r="DF43" s="11">
        <f>IF(OR(DF19="NA",DF23="NA"),"NA",DF19-DF23)</f>
        <v>1.6999999999999886</v>
      </c>
      <c r="DG43" s="150" t="s">
        <v>6</v>
      </c>
      <c r="DH43" s="11">
        <f t="shared" ref="DH43:DP43" si="133">IF(OR(DH19="NA",DH23="NA"),"NA",DH19-DH23)</f>
        <v>1.4000000000000341</v>
      </c>
      <c r="DI43" s="11">
        <f t="shared" si="133"/>
        <v>1.3999999999999773</v>
      </c>
      <c r="DJ43" s="11">
        <f t="shared" si="133"/>
        <v>1.1999999999999886</v>
      </c>
      <c r="DK43" s="11">
        <f t="shared" si="133"/>
        <v>1.1000000000000227</v>
      </c>
      <c r="DL43" s="11">
        <f t="shared" si="133"/>
        <v>1.1999999999999886</v>
      </c>
      <c r="DM43" s="11">
        <f t="shared" si="133"/>
        <v>1</v>
      </c>
      <c r="DN43" s="11">
        <f t="shared" si="133"/>
        <v>1.2999999999999545</v>
      </c>
      <c r="DO43" s="11">
        <f t="shared" si="133"/>
        <v>1.1000000000000227</v>
      </c>
      <c r="DP43" s="11">
        <f t="shared" si="133"/>
        <v>1.4000000000000341</v>
      </c>
      <c r="DQ43" s="11">
        <f>IF(OR(DQ19="NA",DQ23="NA"),"NA",DQ19-DQ23)</f>
        <v>1.3000000000000114</v>
      </c>
      <c r="DR43" s="150" t="s">
        <v>6</v>
      </c>
      <c r="DS43" s="11">
        <f t="shared" ref="DS43:EA43" si="134">IF(OR(DS19="NA",DS23="NA"),"NA",DS19-DS23)</f>
        <v>1.3000000000000114</v>
      </c>
      <c r="DT43" s="11">
        <f t="shared" si="134"/>
        <v>1.2999999999999545</v>
      </c>
      <c r="DU43" s="11">
        <f t="shared" si="134"/>
        <v>1.3000000000000114</v>
      </c>
      <c r="DV43" s="11">
        <f t="shared" si="134"/>
        <v>1.1999999999999886</v>
      </c>
      <c r="DW43" s="11">
        <f t="shared" si="134"/>
        <v>1.2999999999999545</v>
      </c>
      <c r="DX43" s="11">
        <f t="shared" si="134"/>
        <v>1.4000000000000341</v>
      </c>
      <c r="DY43" s="11">
        <f t="shared" si="134"/>
        <v>1.4000000000000341</v>
      </c>
      <c r="DZ43" s="11">
        <f t="shared" si="134"/>
        <v>1.2999999999999545</v>
      </c>
      <c r="EA43" s="11">
        <f t="shared" si="134"/>
        <v>1.1999999999999886</v>
      </c>
      <c r="EB43" s="11">
        <f>IF(OR(EB19="NA",EB23="NA"),"NA",EB19-EB23)</f>
        <v>1.6000000000000227</v>
      </c>
      <c r="EC43" s="150" t="s">
        <v>6</v>
      </c>
      <c r="ED43" s="11">
        <f t="shared" ref="ED43:EL43" si="135">IF(OR(ED19="NA",ED23="NA"),"NA",ED19-ED23)</f>
        <v>1.3999999999999773</v>
      </c>
      <c r="EE43" s="11">
        <f t="shared" si="135"/>
        <v>1.5</v>
      </c>
      <c r="EF43" s="11">
        <f t="shared" si="135"/>
        <v>1.5</v>
      </c>
      <c r="EG43" s="11">
        <f t="shared" si="118"/>
        <v>1.5</v>
      </c>
      <c r="EH43" s="11">
        <f t="shared" si="118"/>
        <v>1.1999999999999886</v>
      </c>
      <c r="EI43" s="11">
        <f t="shared" si="118"/>
        <v>1.6000000000000227</v>
      </c>
      <c r="EJ43" s="11">
        <f t="shared" si="135"/>
        <v>1.6999999999999886</v>
      </c>
      <c r="EK43" s="11">
        <f t="shared" si="135"/>
        <v>1.5</v>
      </c>
      <c r="EL43" s="11">
        <f t="shared" si="135"/>
        <v>1.3999999999999773</v>
      </c>
      <c r="EM43" s="11">
        <f t="shared" ref="EM43" si="136">IF(OR(EM19="NA",EM23="NA"),"NA",EM19-EM23)</f>
        <v>1.1999999999999886</v>
      </c>
      <c r="EN43" s="150" t="s">
        <v>6</v>
      </c>
      <c r="EO43" s="11">
        <f t="shared" ref="EO43:EX43" si="137">IF(OR(EO19="NA",EO23="NA"),"NA",EO19-EO23)</f>
        <v>1.1999999999999886</v>
      </c>
      <c r="EP43" s="11">
        <f t="shared" si="137"/>
        <v>1.3000000000000114</v>
      </c>
      <c r="EQ43" s="11">
        <f t="shared" si="137"/>
        <v>1.1999999999999886</v>
      </c>
      <c r="ER43" s="11">
        <f t="shared" si="137"/>
        <v>1.3000000000000114</v>
      </c>
      <c r="ES43" s="11">
        <f t="shared" si="137"/>
        <v>1.3000000000000114</v>
      </c>
      <c r="ET43" s="11">
        <f t="shared" si="137"/>
        <v>1.1999999999999886</v>
      </c>
      <c r="EU43" s="11">
        <f t="shared" si="137"/>
        <v>1.1999999999999886</v>
      </c>
      <c r="EV43" s="11">
        <f t="shared" si="137"/>
        <v>1.2999999999999545</v>
      </c>
      <c r="EW43" s="11">
        <f t="shared" si="137"/>
        <v>1.3999999999999773</v>
      </c>
      <c r="EX43" s="11">
        <f t="shared" si="137"/>
        <v>1.1999999999999886</v>
      </c>
      <c r="EY43" s="150" t="s">
        <v>6</v>
      </c>
      <c r="EZ43" s="11">
        <f t="shared" ref="EZ43:FI43" si="138">IF(OR(EZ19="NA",EZ23="NA"),"NA",EZ19-EZ23)</f>
        <v>1.1999999999999886</v>
      </c>
      <c r="FA43" s="11">
        <f t="shared" si="138"/>
        <v>1.1999999999999886</v>
      </c>
      <c r="FB43" s="11">
        <f t="shared" si="138"/>
        <v>1.2000000000000455</v>
      </c>
      <c r="FC43" s="11">
        <f t="shared" si="138"/>
        <v>1.4000000000000341</v>
      </c>
      <c r="FD43" s="11">
        <f t="shared" si="138"/>
        <v>1.3000000000000114</v>
      </c>
      <c r="FE43" s="11">
        <f t="shared" si="138"/>
        <v>1.0999999999999659</v>
      </c>
      <c r="FF43" s="11">
        <f t="shared" si="138"/>
        <v>1.1999999999999886</v>
      </c>
      <c r="FG43" s="11">
        <f t="shared" si="138"/>
        <v>1.1999999999999886</v>
      </c>
      <c r="FH43" s="11">
        <f t="shared" si="138"/>
        <v>1.1000000000000227</v>
      </c>
      <c r="FI43" s="11">
        <f t="shared" si="138"/>
        <v>1.3000000000000114</v>
      </c>
      <c r="FJ43" s="150" t="s">
        <v>6</v>
      </c>
      <c r="FK43" s="11">
        <f t="shared" ref="FK43:FS43" si="139">IF(OR(FK19="NA",FK23="NA"),"NA",FK19-FK23)</f>
        <v>1.3000000000000114</v>
      </c>
      <c r="FL43" s="11">
        <f t="shared" si="139"/>
        <v>1.3000000000000114</v>
      </c>
      <c r="FM43" s="11">
        <f t="shared" si="139"/>
        <v>1.4000000000000341</v>
      </c>
      <c r="FN43" s="11">
        <f t="shared" si="139"/>
        <v>1.1000000000000227</v>
      </c>
      <c r="FO43" s="11">
        <f t="shared" si="139"/>
        <v>1.3000000000000114</v>
      </c>
      <c r="FP43" s="11">
        <f t="shared" si="139"/>
        <v>1.7000000000000455</v>
      </c>
      <c r="FQ43" s="11">
        <f t="shared" si="139"/>
        <v>1.3000000000000114</v>
      </c>
      <c r="FR43" s="11">
        <f t="shared" si="139"/>
        <v>1.3999999999999773</v>
      </c>
      <c r="FS43" s="11">
        <f t="shared" si="139"/>
        <v>1.1999999999999886</v>
      </c>
      <c r="FT43" s="150" t="s">
        <v>6</v>
      </c>
      <c r="FU43" s="1">
        <f>MAX(B43:FT43)</f>
        <v>2</v>
      </c>
      <c r="FV43" s="86">
        <f>MIN(B43:FT43)</f>
        <v>0.90000000000003411</v>
      </c>
      <c r="FW43" s="4"/>
      <c r="FX43" s="4"/>
      <c r="FY43" s="4"/>
    </row>
    <row r="44" spans="1:181" ht="11.25" customHeight="1" x14ac:dyDescent="0.2">
      <c r="A44" s="150" t="s">
        <v>7</v>
      </c>
      <c r="B44" s="11">
        <f>IF(OR(B20="NA",B24="NA"),"NA",B20-B24)</f>
        <v>1.3999999999999773</v>
      </c>
      <c r="C44" s="11">
        <f t="shared" ref="C44:K44" si="140">IF(OR(C20="NA",C24="NA"),"NA",C20-C24)</f>
        <v>1.5</v>
      </c>
      <c r="D44" s="11">
        <f t="shared" si="140"/>
        <v>1.3000000000000114</v>
      </c>
      <c r="E44" s="11">
        <f t="shared" si="140"/>
        <v>1.5</v>
      </c>
      <c r="F44" s="11">
        <f t="shared" si="140"/>
        <v>1.5</v>
      </c>
      <c r="G44" s="11">
        <f t="shared" si="140"/>
        <v>1.3000000000000114</v>
      </c>
      <c r="H44" s="11">
        <f t="shared" si="140"/>
        <v>1.1999999999999886</v>
      </c>
      <c r="I44" s="11">
        <f t="shared" si="140"/>
        <v>1.4000000000000341</v>
      </c>
      <c r="J44" s="11">
        <f t="shared" si="140"/>
        <v>1.3000000000000114</v>
      </c>
      <c r="K44" s="11">
        <f t="shared" si="140"/>
        <v>1.1999999999999886</v>
      </c>
      <c r="L44" s="150" t="s">
        <v>7</v>
      </c>
      <c r="M44" s="11">
        <f>IF(OR(M20="NA",M24="NA"),"NA",M20-M24)</f>
        <v>1.8999999999999773</v>
      </c>
      <c r="N44" s="11">
        <f t="shared" ref="N44:T44" si="141">IF(OR(N20="NA",N24="NA"),"NA",N20-N24)</f>
        <v>1.0999999999999659</v>
      </c>
      <c r="O44" s="11">
        <f t="shared" si="141"/>
        <v>1.0999999999999659</v>
      </c>
      <c r="P44" s="11">
        <f t="shared" si="141"/>
        <v>1.1000000000000227</v>
      </c>
      <c r="Q44" s="11">
        <f t="shared" si="141"/>
        <v>1.1000000000000227</v>
      </c>
      <c r="R44" s="11">
        <f t="shared" si="141"/>
        <v>1</v>
      </c>
      <c r="S44" s="11">
        <f t="shared" si="141"/>
        <v>1.0999999999999659</v>
      </c>
      <c r="T44" s="11">
        <f t="shared" si="141"/>
        <v>1</v>
      </c>
      <c r="U44" s="11">
        <f t="shared" si="105"/>
        <v>1</v>
      </c>
      <c r="V44" s="11">
        <f t="shared" si="105"/>
        <v>0.40000000000003411</v>
      </c>
      <c r="W44" s="150" t="s">
        <v>7</v>
      </c>
      <c r="X44" s="11">
        <f t="shared" ref="X44:AF44" si="142">IF(OR(X20="NA",X24="NA"),"NA",X20-X24)</f>
        <v>1.6999999999999886</v>
      </c>
      <c r="Y44" s="11">
        <f t="shared" si="142"/>
        <v>1.3999999999999773</v>
      </c>
      <c r="Z44" s="11">
        <f t="shared" si="142"/>
        <v>1.1000000000000227</v>
      </c>
      <c r="AA44" s="11">
        <f t="shared" si="142"/>
        <v>1</v>
      </c>
      <c r="AB44" s="11">
        <f t="shared" si="142"/>
        <v>2.3000000000000114</v>
      </c>
      <c r="AC44" s="11">
        <f t="shared" si="142"/>
        <v>2.1000000000000227</v>
      </c>
      <c r="AD44" s="11">
        <f t="shared" si="142"/>
        <v>1.5999999999999659</v>
      </c>
      <c r="AE44" s="11">
        <f t="shared" si="142"/>
        <v>2.3000000000000114</v>
      </c>
      <c r="AF44" s="11">
        <f t="shared" si="142"/>
        <v>1.8999999999999773</v>
      </c>
      <c r="AG44" s="11">
        <f>IF(OR(AG20="NA",AG24="NA"),"NA",AG20-AG24)</f>
        <v>1.6000000000000227</v>
      </c>
      <c r="AH44" s="150" t="s">
        <v>7</v>
      </c>
      <c r="AI44" s="11">
        <f t="shared" ref="AI44:AQ44" si="143">IF(OR(AI20="NA",AI24="NA"),"NA",AI20-AI24)</f>
        <v>1.6000000000000227</v>
      </c>
      <c r="AJ44" s="11">
        <f t="shared" si="143"/>
        <v>1.9000000000000341</v>
      </c>
      <c r="AK44" s="11">
        <f t="shared" si="143"/>
        <v>1.8000000000000114</v>
      </c>
      <c r="AL44" s="11">
        <f t="shared" si="143"/>
        <v>1.7999999999999545</v>
      </c>
      <c r="AM44" s="11">
        <f t="shared" si="143"/>
        <v>1.5</v>
      </c>
      <c r="AN44" s="11">
        <f t="shared" si="143"/>
        <v>1.8000000000000114</v>
      </c>
      <c r="AO44" s="11">
        <f t="shared" si="143"/>
        <v>2.4000000000000341</v>
      </c>
      <c r="AP44" s="11">
        <f t="shared" si="143"/>
        <v>1.2000000000000455</v>
      </c>
      <c r="AQ44" s="11">
        <f t="shared" si="143"/>
        <v>1.5999999999999659</v>
      </c>
      <c r="AR44" s="11">
        <f>IF(OR(AR20="NA",AR24="NA"),"NA",AR20-AR24)</f>
        <v>1.2000000000000455</v>
      </c>
      <c r="AS44" s="150" t="s">
        <v>7</v>
      </c>
      <c r="AT44" s="11">
        <f t="shared" ref="AT44:BB44" si="144">IF(OR(AT20="NA",AT24="NA"),"NA",AT20-AT24)</f>
        <v>1.6000000000000227</v>
      </c>
      <c r="AU44" s="11">
        <f t="shared" si="144"/>
        <v>1.2999999999999545</v>
      </c>
      <c r="AV44" s="11">
        <f t="shared" si="144"/>
        <v>1.1999999999999886</v>
      </c>
      <c r="AW44" s="11">
        <f t="shared" si="144"/>
        <v>1.5999999999999659</v>
      </c>
      <c r="AX44" s="11">
        <f t="shared" si="109"/>
        <v>1.6000000000000227</v>
      </c>
      <c r="AY44" s="11">
        <f t="shared" si="109"/>
        <v>1.6999999999999886</v>
      </c>
      <c r="AZ44" s="11">
        <f t="shared" si="144"/>
        <v>1.6000000000000227</v>
      </c>
      <c r="BA44" s="11">
        <f t="shared" si="144"/>
        <v>1.5</v>
      </c>
      <c r="BB44" s="11">
        <f t="shared" si="144"/>
        <v>1.5</v>
      </c>
      <c r="BC44" s="11">
        <f>IF(OR(BC20="NA",BC24="NA"),"NA",BC20-BC24)</f>
        <v>1.5999999999999659</v>
      </c>
      <c r="BD44" s="150" t="s">
        <v>7</v>
      </c>
      <c r="BE44" s="11">
        <f t="shared" ref="BE44:BM44" si="145">IF(OR(BE20="NA",BE24="NA"),"NA",BE20-BE24)</f>
        <v>1.3999999999999773</v>
      </c>
      <c r="BF44" s="11">
        <f t="shared" si="145"/>
        <v>1.5999999999999659</v>
      </c>
      <c r="BG44" s="11">
        <f t="shared" si="145"/>
        <v>1.5999999999999659</v>
      </c>
      <c r="BH44" s="11">
        <f t="shared" si="145"/>
        <v>1.7000000000000455</v>
      </c>
      <c r="BI44" s="11">
        <f t="shared" si="145"/>
        <v>1.8000000000000114</v>
      </c>
      <c r="BJ44" s="11">
        <f t="shared" si="145"/>
        <v>1.5</v>
      </c>
      <c r="BK44" s="11">
        <f t="shared" si="145"/>
        <v>1.5999999999999659</v>
      </c>
      <c r="BL44" s="11">
        <f t="shared" si="145"/>
        <v>1.6999999999999886</v>
      </c>
      <c r="BM44" s="11">
        <f t="shared" si="145"/>
        <v>1.5</v>
      </c>
      <c r="BN44" s="11">
        <f>IF(OR(BN20="NA",BN24="NA"),"NA",BN20-BN24)</f>
        <v>1.2999999999999545</v>
      </c>
      <c r="BO44" s="150" t="s">
        <v>7</v>
      </c>
      <c r="BP44" s="11">
        <f t="shared" ref="BP44:BX44" si="146">IF(OR(BP20="NA",BP24="NA"),"NA",BP20-BP24)</f>
        <v>1.5</v>
      </c>
      <c r="BQ44" s="11">
        <f t="shared" si="146"/>
        <v>1.4000000000000341</v>
      </c>
      <c r="BR44" s="11">
        <f t="shared" si="146"/>
        <v>1.8999999999999773</v>
      </c>
      <c r="BS44" s="11">
        <f t="shared" si="146"/>
        <v>0.69999999999998863</v>
      </c>
      <c r="BT44" s="11">
        <f t="shared" si="146"/>
        <v>1.3000000000000114</v>
      </c>
      <c r="BU44" s="11">
        <f t="shared" si="146"/>
        <v>1.1999999999999886</v>
      </c>
      <c r="BV44" s="11">
        <f t="shared" si="146"/>
        <v>1.1999999999999886</v>
      </c>
      <c r="BW44" s="11">
        <f t="shared" si="146"/>
        <v>1.1000000000000227</v>
      </c>
      <c r="BX44" s="11">
        <f t="shared" si="146"/>
        <v>1.6000000000000227</v>
      </c>
      <c r="BY44" s="11">
        <f>IF(OR(BY20="NA",BY24="NA"),"NA",BY20-BY24)</f>
        <v>1.5</v>
      </c>
      <c r="BZ44" s="150" t="s">
        <v>7</v>
      </c>
      <c r="CA44" s="11">
        <f t="shared" ref="CA44:CI44" si="147">IF(OR(CA20="NA",CA24="NA"),"NA",CA20-CA24)</f>
        <v>1.5</v>
      </c>
      <c r="CB44" s="11">
        <f t="shared" si="147"/>
        <v>1.1000000000000227</v>
      </c>
      <c r="CC44" s="11">
        <f t="shared" si="147"/>
        <v>1.6999999999999886</v>
      </c>
      <c r="CD44" s="11">
        <f t="shared" si="147"/>
        <v>1.1999999999999886</v>
      </c>
      <c r="CE44" s="11">
        <f t="shared" si="147"/>
        <v>1.4000000000000341</v>
      </c>
      <c r="CF44" s="11">
        <f t="shared" si="147"/>
        <v>1.3000000000000114</v>
      </c>
      <c r="CG44" s="11">
        <f t="shared" si="147"/>
        <v>1.4000000000000341</v>
      </c>
      <c r="CH44" s="11">
        <f t="shared" si="147"/>
        <v>1.1999999999999886</v>
      </c>
      <c r="CI44" s="11">
        <f t="shared" si="147"/>
        <v>1.4000000000000341</v>
      </c>
      <c r="CJ44" s="11">
        <f>IF(OR(CJ20="NA",CJ24="NA"),"NA",CJ20-CJ24)</f>
        <v>1.3000000000000114</v>
      </c>
      <c r="CK44" s="150" t="s">
        <v>7</v>
      </c>
      <c r="CL44" s="11">
        <f t="shared" ref="CL44:CT44" si="148">IF(OR(CL20="NA",CL24="NA"),"NA",CL20-CL24)</f>
        <v>1.5</v>
      </c>
      <c r="CM44" s="11">
        <f t="shared" si="148"/>
        <v>1.5</v>
      </c>
      <c r="CN44" s="11">
        <f t="shared" si="148"/>
        <v>1.6000000000000227</v>
      </c>
      <c r="CO44" s="11">
        <f t="shared" si="148"/>
        <v>1.2999999999999545</v>
      </c>
      <c r="CP44" s="11">
        <f t="shared" si="148"/>
        <v>1.6999999999999886</v>
      </c>
      <c r="CQ44" s="11">
        <f t="shared" si="148"/>
        <v>1.9000000000000341</v>
      </c>
      <c r="CR44" s="11">
        <f t="shared" si="148"/>
        <v>1.6999999999999886</v>
      </c>
      <c r="CS44" s="11">
        <f t="shared" si="148"/>
        <v>1.6999999999999886</v>
      </c>
      <c r="CT44" s="11">
        <f t="shared" si="148"/>
        <v>1.8000000000000114</v>
      </c>
      <c r="CU44" s="11">
        <f>IF(OR(CU20="NA",CU24="NA"),"NA",CU20-CU24)</f>
        <v>1.4000000000000341</v>
      </c>
      <c r="CV44" s="150" t="s">
        <v>7</v>
      </c>
      <c r="CW44" s="11">
        <f t="shared" ref="CW44:DE44" si="149">IF(OR(CW20="NA",CW24="NA"),"NA",CW20-CW24)</f>
        <v>1.1999999999999886</v>
      </c>
      <c r="CX44" s="11">
        <f t="shared" si="149"/>
        <v>1.2000000000000455</v>
      </c>
      <c r="CY44" s="11">
        <f t="shared" si="149"/>
        <v>1.5</v>
      </c>
      <c r="CZ44" s="11">
        <f t="shared" si="149"/>
        <v>1.5</v>
      </c>
      <c r="DA44" s="11">
        <f t="shared" si="149"/>
        <v>1.1999999999999886</v>
      </c>
      <c r="DB44" s="11">
        <f t="shared" si="149"/>
        <v>1.2999999999999545</v>
      </c>
      <c r="DC44" s="11">
        <f t="shared" si="149"/>
        <v>1.3000000000000114</v>
      </c>
      <c r="DD44" s="11">
        <f t="shared" si="149"/>
        <v>1.0999999999999659</v>
      </c>
      <c r="DE44" s="11">
        <f t="shared" si="149"/>
        <v>1.5</v>
      </c>
      <c r="DF44" s="11">
        <f>IF(OR(DF20="NA",DF24="NA"),"NA",DF20-DF24)</f>
        <v>1.0999999999999659</v>
      </c>
      <c r="DG44" s="150" t="s">
        <v>7</v>
      </c>
      <c r="DH44" s="11">
        <f t="shared" ref="DH44:DP44" si="150">IF(OR(DH20="NA",DH24="NA"),"NA",DH20-DH24)</f>
        <v>1.5</v>
      </c>
      <c r="DI44" s="11">
        <f t="shared" si="150"/>
        <v>1.1999999999999886</v>
      </c>
      <c r="DJ44" s="11">
        <f t="shared" si="150"/>
        <v>1.1000000000000227</v>
      </c>
      <c r="DK44" s="11">
        <f t="shared" si="150"/>
        <v>1.2000000000000455</v>
      </c>
      <c r="DL44" s="11">
        <f t="shared" si="150"/>
        <v>1.5</v>
      </c>
      <c r="DM44" s="11">
        <f t="shared" si="150"/>
        <v>1.3000000000000114</v>
      </c>
      <c r="DN44" s="11">
        <f t="shared" si="150"/>
        <v>1.5</v>
      </c>
      <c r="DO44" s="11">
        <f t="shared" si="150"/>
        <v>1.3999999999999773</v>
      </c>
      <c r="DP44" s="11">
        <f t="shared" si="150"/>
        <v>1.3000000000000114</v>
      </c>
      <c r="DQ44" s="11">
        <f>IF(OR(DQ20="NA",DQ24="NA"),"NA",DQ20-DQ24)</f>
        <v>1.3000000000000114</v>
      </c>
      <c r="DR44" s="150" t="s">
        <v>7</v>
      </c>
      <c r="DS44" s="11">
        <f t="shared" ref="DS44:EA44" si="151">IF(OR(DS20="NA",DS24="NA"),"NA",DS20-DS24)</f>
        <v>1.4000000000000341</v>
      </c>
      <c r="DT44" s="11">
        <f t="shared" si="151"/>
        <v>1.5</v>
      </c>
      <c r="DU44" s="11">
        <f t="shared" si="151"/>
        <v>1.4000000000000341</v>
      </c>
      <c r="DV44" s="11">
        <f t="shared" si="151"/>
        <v>1.2999999999999545</v>
      </c>
      <c r="DW44" s="11">
        <f t="shared" si="151"/>
        <v>1.4000000000000341</v>
      </c>
      <c r="DX44" s="11">
        <f t="shared" si="151"/>
        <v>1.3000000000000114</v>
      </c>
      <c r="DY44" s="11">
        <f t="shared" si="151"/>
        <v>1.4000000000000341</v>
      </c>
      <c r="DZ44" s="11">
        <f t="shared" si="151"/>
        <v>1.1999999999999886</v>
      </c>
      <c r="EA44" s="11">
        <f t="shared" si="151"/>
        <v>1.3000000000000114</v>
      </c>
      <c r="EB44" s="11">
        <f>IF(OR(EB20="NA",EB24="NA"),"NA",EB20-EB24)</f>
        <v>1.5</v>
      </c>
      <c r="EC44" s="150" t="s">
        <v>7</v>
      </c>
      <c r="ED44" s="11">
        <f t="shared" ref="ED44:EL44" si="152">IF(OR(ED20="NA",ED24="NA"),"NA",ED20-ED24)</f>
        <v>1.5</v>
      </c>
      <c r="EE44" s="11">
        <f t="shared" si="152"/>
        <v>1.5</v>
      </c>
      <c r="EF44" s="11">
        <f t="shared" si="152"/>
        <v>1.5</v>
      </c>
      <c r="EG44" s="11">
        <f t="shared" si="118"/>
        <v>1.5</v>
      </c>
      <c r="EH44" s="11">
        <f t="shared" si="118"/>
        <v>1.3999999999999773</v>
      </c>
      <c r="EI44" s="11">
        <f t="shared" si="118"/>
        <v>1.5</v>
      </c>
      <c r="EJ44" s="11">
        <f t="shared" si="152"/>
        <v>1.4000000000000341</v>
      </c>
      <c r="EK44" s="11">
        <f t="shared" si="152"/>
        <v>1.5</v>
      </c>
      <c r="EL44" s="11">
        <f t="shared" si="152"/>
        <v>1.5</v>
      </c>
      <c r="EM44" s="11">
        <f t="shared" ref="EM44" si="153">IF(OR(EM20="NA",EM24="NA"),"NA",EM20-EM24)</f>
        <v>1.3999999999999773</v>
      </c>
      <c r="EN44" s="150" t="s">
        <v>7</v>
      </c>
      <c r="EO44" s="11">
        <f t="shared" ref="EO44:EX44" si="154">IF(OR(EO20="NA",EO24="NA"),"NA",EO20-EO24)</f>
        <v>1.3999999999999773</v>
      </c>
      <c r="EP44" s="11">
        <f t="shared" si="154"/>
        <v>1.3999999999999773</v>
      </c>
      <c r="EQ44" s="11">
        <f t="shared" si="154"/>
        <v>1.3999999999999773</v>
      </c>
      <c r="ER44" s="11">
        <f t="shared" si="154"/>
        <v>1.3999999999999773</v>
      </c>
      <c r="ES44" s="11">
        <f t="shared" si="154"/>
        <v>1.3000000000000114</v>
      </c>
      <c r="ET44" s="11">
        <f t="shared" si="154"/>
        <v>1.3999999999999773</v>
      </c>
      <c r="EU44" s="11">
        <f t="shared" si="154"/>
        <v>1.5</v>
      </c>
      <c r="EV44" s="11">
        <f t="shared" si="154"/>
        <v>1.3999999999999773</v>
      </c>
      <c r="EW44" s="11">
        <f t="shared" si="154"/>
        <v>1.3999999999999773</v>
      </c>
      <c r="EX44" s="11">
        <f t="shared" si="154"/>
        <v>1.1999999999999886</v>
      </c>
      <c r="EY44" s="150" t="s">
        <v>7</v>
      </c>
      <c r="EZ44" s="11">
        <f t="shared" ref="EZ44:FI44" si="155">IF(OR(EZ20="NA",EZ24="NA"),"NA",EZ20-EZ24)</f>
        <v>1.3999999999999773</v>
      </c>
      <c r="FA44" s="11">
        <f t="shared" si="155"/>
        <v>1.2999999999999545</v>
      </c>
      <c r="FB44" s="11">
        <f t="shared" si="155"/>
        <v>1.2000000000000455</v>
      </c>
      <c r="FC44" s="11">
        <f t="shared" si="155"/>
        <v>1.3999999999999773</v>
      </c>
      <c r="FD44" s="11">
        <f t="shared" si="155"/>
        <v>1.1999999999999886</v>
      </c>
      <c r="FE44" s="11">
        <f t="shared" si="155"/>
        <v>1.1999999999999886</v>
      </c>
      <c r="FF44" s="11">
        <f t="shared" si="155"/>
        <v>1.3000000000000114</v>
      </c>
      <c r="FG44" s="11">
        <f t="shared" si="155"/>
        <v>1.3999999999999773</v>
      </c>
      <c r="FH44" s="11">
        <f t="shared" si="155"/>
        <v>1.3000000000000114</v>
      </c>
      <c r="FI44" s="11">
        <f t="shared" si="155"/>
        <v>1.4000000000000341</v>
      </c>
      <c r="FJ44" s="150" t="s">
        <v>7</v>
      </c>
      <c r="FK44" s="11">
        <f t="shared" ref="FK44:FS44" si="156">IF(OR(FK20="NA",FK24="NA"),"NA",FK20-FK24)</f>
        <v>1.4000000000000341</v>
      </c>
      <c r="FL44" s="11">
        <f t="shared" si="156"/>
        <v>1.3999999999999773</v>
      </c>
      <c r="FM44" s="11">
        <f t="shared" si="156"/>
        <v>1.3000000000000114</v>
      </c>
      <c r="FN44" s="11">
        <f t="shared" si="156"/>
        <v>1.0999999999999659</v>
      </c>
      <c r="FO44" s="11">
        <f t="shared" si="156"/>
        <v>1.2999999999999545</v>
      </c>
      <c r="FP44" s="11">
        <f t="shared" si="156"/>
        <v>1.3000000000000114</v>
      </c>
      <c r="FQ44" s="11">
        <f t="shared" si="156"/>
        <v>1.1999999999999886</v>
      </c>
      <c r="FR44" s="11">
        <f t="shared" si="156"/>
        <v>1.1999999999999886</v>
      </c>
      <c r="FS44" s="11">
        <f t="shared" si="156"/>
        <v>1.1000000000000227</v>
      </c>
      <c r="FT44" s="150" t="s">
        <v>7</v>
      </c>
      <c r="FU44" s="1">
        <f>MAX(B44:FT44)</f>
        <v>2.4000000000000341</v>
      </c>
      <c r="FV44" s="86">
        <f>MIN(B44:FT44)</f>
        <v>0.40000000000003411</v>
      </c>
      <c r="FW44" s="4"/>
      <c r="FX44" s="4"/>
      <c r="FY44" s="4"/>
    </row>
    <row r="45" spans="1:181" ht="11.25" customHeight="1" x14ac:dyDescent="0.2">
      <c r="A45" s="149" t="s">
        <v>38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49" t="s">
        <v>38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49" t="s">
        <v>38</v>
      </c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49" t="s">
        <v>38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49" t="s">
        <v>38</v>
      </c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49" t="s">
        <v>38</v>
      </c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49" t="s">
        <v>38</v>
      </c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49" t="s">
        <v>38</v>
      </c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49" t="s">
        <v>38</v>
      </c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49" t="s">
        <v>38</v>
      </c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49" t="s">
        <v>38</v>
      </c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49" t="s">
        <v>38</v>
      </c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49" t="s">
        <v>38</v>
      </c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49" t="s">
        <v>38</v>
      </c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49" t="s">
        <v>38</v>
      </c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49" t="s">
        <v>38</v>
      </c>
      <c r="FK45" s="11"/>
      <c r="FL45" s="11"/>
      <c r="FM45" s="11"/>
      <c r="FN45" s="11"/>
      <c r="FO45" s="11"/>
      <c r="FP45" s="11"/>
      <c r="FQ45" s="11"/>
      <c r="FR45" s="11"/>
      <c r="FS45" s="11"/>
      <c r="FT45" s="149" t="s">
        <v>38</v>
      </c>
      <c r="FU45" s="1"/>
      <c r="FV45" s="4"/>
      <c r="FW45" s="4"/>
      <c r="FX45" s="4"/>
      <c r="FY45" s="4"/>
    </row>
    <row r="46" spans="1:181" ht="11.25" customHeight="1" x14ac:dyDescent="0.2">
      <c r="A46" s="150" t="s">
        <v>9</v>
      </c>
      <c r="B46" s="11">
        <f>IF(B26="CLOSED","CLOSED",IF(OR(B22="NA",B26="NA"),"NA",B22-B26))</f>
        <v>8.5</v>
      </c>
      <c r="C46" s="11">
        <f t="shared" ref="C46:K46" si="157">IF(C26="CLOSED","CLOSED",IF(OR(C22="NA",C26="NA"),"NA",C22-C26))</f>
        <v>8.3000000000000114</v>
      </c>
      <c r="D46" s="11">
        <f t="shared" si="157"/>
        <v>9.1999999999999886</v>
      </c>
      <c r="E46" s="11">
        <f t="shared" si="157"/>
        <v>7.1999999999999886</v>
      </c>
      <c r="F46" s="11">
        <f t="shared" si="157"/>
        <v>10.600000000000023</v>
      </c>
      <c r="G46" s="11">
        <f t="shared" si="157"/>
        <v>8.0999999999999659</v>
      </c>
      <c r="H46" s="11">
        <f t="shared" si="157"/>
        <v>7.6000000000000227</v>
      </c>
      <c r="I46" s="11">
        <f t="shared" si="157"/>
        <v>8.1000000000000227</v>
      </c>
      <c r="J46" s="11">
        <f t="shared" si="157"/>
        <v>8.1999999999999886</v>
      </c>
      <c r="K46" s="11">
        <f t="shared" si="157"/>
        <v>8</v>
      </c>
      <c r="L46" s="150" t="s">
        <v>9</v>
      </c>
      <c r="M46" s="11">
        <f>IF(M26="CLOSED","CLOSED",IF(OR(M22="NA",M26="NA"),"NA",M22-M26))</f>
        <v>7</v>
      </c>
      <c r="N46" s="11">
        <f t="shared" ref="N46:T46" si="158">IF(N26="CLOSED","CLOSED",IF(OR(N22="NA",N26="NA"),"NA",N22-N26))</f>
        <v>11.199999999999989</v>
      </c>
      <c r="O46" s="11">
        <f t="shared" si="158"/>
        <v>8</v>
      </c>
      <c r="P46" s="11">
        <f t="shared" si="158"/>
        <v>9.3000000000000114</v>
      </c>
      <c r="Q46" s="11">
        <f t="shared" si="158"/>
        <v>9.5</v>
      </c>
      <c r="R46" s="11">
        <f t="shared" si="158"/>
        <v>8.8000000000000114</v>
      </c>
      <c r="S46" s="11">
        <f t="shared" si="158"/>
        <v>9.1000000000000227</v>
      </c>
      <c r="T46" s="11">
        <f t="shared" si="158"/>
        <v>8.3000000000000114</v>
      </c>
      <c r="U46" s="11">
        <f>IF(U26="CLOSED","CLOSED",IF(OR(U22="NA",U26="NA"),"NA",U22-U26))</f>
        <v>8.5</v>
      </c>
      <c r="V46" s="11">
        <f>IF(V26="CLOSED","CLOSED",IF(OR(V22="NA",V26="NA"),"NA",V22-V26))</f>
        <v>8.1999999999999886</v>
      </c>
      <c r="W46" s="150" t="s">
        <v>9</v>
      </c>
      <c r="X46" s="11">
        <f t="shared" ref="X46:AF46" si="159">IF(X26="CLOSED","CLOSED",IF(OR(X22="NA",X26="NA"),"NA",X22-X26))</f>
        <v>8.1000000000000227</v>
      </c>
      <c r="Y46" s="11">
        <f t="shared" si="159"/>
        <v>8</v>
      </c>
      <c r="Z46" s="11">
        <f t="shared" si="159"/>
        <v>8</v>
      </c>
      <c r="AA46" s="11">
        <f t="shared" si="159"/>
        <v>8</v>
      </c>
      <c r="AB46" s="11">
        <f t="shared" si="159"/>
        <v>8</v>
      </c>
      <c r="AC46" s="11">
        <f t="shared" si="159"/>
        <v>7.8000000000000114</v>
      </c>
      <c r="AD46" s="11">
        <f t="shared" si="159"/>
        <v>8</v>
      </c>
      <c r="AE46" s="11">
        <f t="shared" si="159"/>
        <v>8</v>
      </c>
      <c r="AF46" s="11">
        <f t="shared" si="159"/>
        <v>8.1000000000000227</v>
      </c>
      <c r="AG46" s="11">
        <f>IF(AG26="CLOSED","CLOSED",IF(OR(AG22="NA",AG26="NA"),"NA",AG22-AG26))</f>
        <v>8</v>
      </c>
      <c r="AH46" s="150" t="s">
        <v>9</v>
      </c>
      <c r="AI46" s="11">
        <f t="shared" ref="AI46:AQ46" si="160">IF(AI26="CLOSED","CLOSED",IF(OR(AI22="NA",AI26="NA"),"NA",AI22-AI26))</f>
        <v>8.1999999999999886</v>
      </c>
      <c r="AJ46" s="11">
        <f t="shared" si="160"/>
        <v>8.6000000000000227</v>
      </c>
      <c r="AK46" s="11">
        <f t="shared" si="160"/>
        <v>8</v>
      </c>
      <c r="AL46" s="11">
        <f t="shared" si="160"/>
        <v>8.1000000000000227</v>
      </c>
      <c r="AM46" s="11">
        <f t="shared" si="160"/>
        <v>8</v>
      </c>
      <c r="AN46" s="11">
        <f t="shared" si="160"/>
        <v>8.1999999999999886</v>
      </c>
      <c r="AO46" s="11">
        <f t="shared" si="160"/>
        <v>8</v>
      </c>
      <c r="AP46" s="11">
        <f t="shared" si="160"/>
        <v>8</v>
      </c>
      <c r="AQ46" s="11">
        <f t="shared" si="160"/>
        <v>8</v>
      </c>
      <c r="AR46" s="11">
        <f>IF(AR26="CLOSED","CLOSED",IF(OR(AR22="NA",AR26="NA"),"NA",AR22-AR26))</f>
        <v>8</v>
      </c>
      <c r="AS46" s="150" t="s">
        <v>9</v>
      </c>
      <c r="AT46" s="11">
        <f t="shared" ref="AT46:BB46" si="161">IF(AT26="CLOSED","CLOSED",IF(OR(AT22="NA",AT26="NA"),"NA",AT22-AT26))</f>
        <v>8.0999999999999659</v>
      </c>
      <c r="AU46" s="11">
        <f t="shared" si="161"/>
        <v>8</v>
      </c>
      <c r="AV46" s="11">
        <f t="shared" si="161"/>
        <v>8.0999999999999659</v>
      </c>
      <c r="AW46" s="11">
        <f t="shared" si="161"/>
        <v>8.0999999999999659</v>
      </c>
      <c r="AX46" s="11">
        <f>IF(AX26="CLOSED","CLOSED",IF(OR(AX22="NA",AX26="NA"),"NA",AX22-AX26))</f>
        <v>8</v>
      </c>
      <c r="AY46" s="11">
        <f>IF(AY26="CLOSED","CLOSED",IF(OR(AY22="NA",AY26="NA"),"NA",AY22-AY26))</f>
        <v>8</v>
      </c>
      <c r="AZ46" s="11">
        <f t="shared" si="161"/>
        <v>8.1999999999999886</v>
      </c>
      <c r="BA46" s="11">
        <f t="shared" si="161"/>
        <v>8.3999999999999773</v>
      </c>
      <c r="BB46" s="11">
        <f t="shared" si="161"/>
        <v>8.1999999999999886</v>
      </c>
      <c r="BC46" s="11">
        <f>IF(BC26="CLOSED","CLOSED",IF(OR(BC22="NA",BC26="NA"),"NA",BC22-BC26))</f>
        <v>8.2000000000000455</v>
      </c>
      <c r="BD46" s="150" t="s">
        <v>9</v>
      </c>
      <c r="BE46" s="11">
        <f t="shared" ref="BE46:BM46" si="162">IF(BE26="CLOSED","CLOSED",IF(OR(BE22="NA",BE26="NA"),"NA",BE22-BE26))</f>
        <v>8.1000000000000227</v>
      </c>
      <c r="BF46" s="11">
        <f t="shared" si="162"/>
        <v>8.1000000000000227</v>
      </c>
      <c r="BG46" s="11">
        <f t="shared" si="162"/>
        <v>8.3000000000000114</v>
      </c>
      <c r="BH46" s="11">
        <f t="shared" si="162"/>
        <v>8.2999999999999545</v>
      </c>
      <c r="BI46" s="11">
        <f t="shared" si="162"/>
        <v>8.1000000000000227</v>
      </c>
      <c r="BJ46" s="11">
        <f t="shared" si="162"/>
        <v>8.1999999999999886</v>
      </c>
      <c r="BK46" s="11">
        <f t="shared" si="162"/>
        <v>8.2000000000000455</v>
      </c>
      <c r="BL46" s="11">
        <f t="shared" si="162"/>
        <v>8.4000000000000341</v>
      </c>
      <c r="BM46" s="11">
        <f t="shared" si="162"/>
        <v>8.1999999999999886</v>
      </c>
      <c r="BN46" s="11">
        <f>IF(BN26="CLOSED","CLOSED",IF(OR(BN22="NA",BN26="NA"),"NA",BN22-BN26))</f>
        <v>8.1999999999999886</v>
      </c>
      <c r="BO46" s="150" t="s">
        <v>9</v>
      </c>
      <c r="BP46" s="11">
        <f t="shared" ref="BP46:BX46" si="163">IF(BP26="CLOSED","CLOSED",IF(OR(BP22="NA",BP26="NA"),"NA",BP22-BP26))</f>
        <v>8.2999999999999545</v>
      </c>
      <c r="BQ46" s="11">
        <f t="shared" si="163"/>
        <v>8.3999999999999773</v>
      </c>
      <c r="BR46" s="11">
        <f t="shared" si="163"/>
        <v>8.3000000000000114</v>
      </c>
      <c r="BS46" s="11">
        <f t="shared" si="163"/>
        <v>8.3999999999999773</v>
      </c>
      <c r="BT46" s="11">
        <f t="shared" si="163"/>
        <v>8.2999999999999545</v>
      </c>
      <c r="BU46" s="11">
        <f t="shared" si="163"/>
        <v>8.1999999999999886</v>
      </c>
      <c r="BV46" s="11">
        <f t="shared" si="163"/>
        <v>8.1999999999999886</v>
      </c>
      <c r="BW46" s="11">
        <f t="shared" si="163"/>
        <v>8.5</v>
      </c>
      <c r="BX46" s="11">
        <f t="shared" si="163"/>
        <v>8.5</v>
      </c>
      <c r="BY46" s="11">
        <f>IF(BY26="CLOSED","CLOSED",IF(OR(BY22="NA",BY26="NA"),"NA",BY22-BY26))</f>
        <v>8.8000000000000114</v>
      </c>
      <c r="BZ46" s="150" t="s">
        <v>9</v>
      </c>
      <c r="CA46" s="11">
        <f t="shared" ref="CA46:CI46" si="164">IF(CA26="CLOSED","CLOSED",IF(OR(CA22="NA",CA26="NA"),"NA",CA22-CA26))</f>
        <v>8.3999999999999773</v>
      </c>
      <c r="CB46" s="11">
        <f t="shared" si="164"/>
        <v>8.3999999999999773</v>
      </c>
      <c r="CC46" s="11">
        <f t="shared" si="164"/>
        <v>8.5</v>
      </c>
      <c r="CD46" s="11">
        <f t="shared" si="164"/>
        <v>8.6000000000000227</v>
      </c>
      <c r="CE46" s="11">
        <f t="shared" si="164"/>
        <v>8.5</v>
      </c>
      <c r="CF46" s="11">
        <f t="shared" si="164"/>
        <v>8.1999999999999886</v>
      </c>
      <c r="CG46" s="11">
        <f t="shared" si="164"/>
        <v>8.5</v>
      </c>
      <c r="CH46" s="11">
        <f t="shared" si="164"/>
        <v>8.6000000000000227</v>
      </c>
      <c r="CI46" s="11">
        <f t="shared" si="164"/>
        <v>8.6999999999999886</v>
      </c>
      <c r="CJ46" s="11">
        <f>IF(CJ26="CLOSED","CLOSED",IF(OR(CJ22="NA",CJ26="NA"),"NA",CJ22-CJ26))</f>
        <v>8.6000000000000227</v>
      </c>
      <c r="CK46" s="150" t="s">
        <v>9</v>
      </c>
      <c r="CL46" s="11">
        <f t="shared" ref="CL46:CT46" si="165">IF(CL26="CLOSED","CLOSED",IF(OR(CL22="NA",CL26="NA"),"NA",CL22-CL26))</f>
        <v>8.8000000000000114</v>
      </c>
      <c r="CM46" s="11">
        <f t="shared" si="165"/>
        <v>8.6000000000000227</v>
      </c>
      <c r="CN46" s="11">
        <f t="shared" si="165"/>
        <v>8.3999999999999773</v>
      </c>
      <c r="CO46" s="11">
        <f t="shared" si="165"/>
        <v>8.4000000000000341</v>
      </c>
      <c r="CP46" s="11">
        <f t="shared" si="165"/>
        <v>8.3999999999999773</v>
      </c>
      <c r="CQ46" s="11">
        <f t="shared" si="165"/>
        <v>8.1000000000000227</v>
      </c>
      <c r="CR46" s="11">
        <f t="shared" si="165"/>
        <v>8.1000000000000227</v>
      </c>
      <c r="CS46" s="11">
        <f t="shared" si="165"/>
        <v>8.1999999999999886</v>
      </c>
      <c r="CT46" s="11">
        <f t="shared" si="165"/>
        <v>8.5</v>
      </c>
      <c r="CU46" s="11">
        <f>IF(CU26="CLOSED","CLOSED",IF(OR(CU22="NA",CU26="NA"),"NA",CU22-CU26))</f>
        <v>8.3999999999999773</v>
      </c>
      <c r="CV46" s="150" t="s">
        <v>9</v>
      </c>
      <c r="CW46" s="11">
        <f t="shared" ref="CW46:DE46" si="166">IF(CW26="CLOSED","CLOSED",IF(OR(CW22="NA",CW26="NA"),"NA",CW22-CW26))</f>
        <v>8.3000000000000114</v>
      </c>
      <c r="CX46" s="11">
        <f t="shared" si="166"/>
        <v>8.2999999999999545</v>
      </c>
      <c r="CY46" s="11">
        <f t="shared" si="166"/>
        <v>8.5</v>
      </c>
      <c r="CZ46" s="11">
        <f t="shared" si="166"/>
        <v>8.5</v>
      </c>
      <c r="DA46" s="11">
        <f t="shared" si="166"/>
        <v>8.3999999999999773</v>
      </c>
      <c r="DB46" s="11">
        <f t="shared" si="166"/>
        <v>8.5</v>
      </c>
      <c r="DC46" s="11">
        <f t="shared" si="166"/>
        <v>8.8000000000000114</v>
      </c>
      <c r="DD46" s="11">
        <f t="shared" si="166"/>
        <v>8.3000000000000114</v>
      </c>
      <c r="DE46" s="11">
        <f t="shared" si="166"/>
        <v>8.5</v>
      </c>
      <c r="DF46" s="11">
        <f>IF(DF26="CLOSED","CLOSED",IF(OR(DF22="NA",DF26="NA"),"NA",DF22-DF26))</f>
        <v>8.3999999999999773</v>
      </c>
      <c r="DG46" s="150" t="s">
        <v>9</v>
      </c>
      <c r="DH46" s="11">
        <f t="shared" ref="DH46:DP46" si="167">IF(DH26="CLOSED","CLOSED",IF(OR(DH22="NA",DH26="NA"),"NA",DH22-DH26))</f>
        <v>8.6999999999999886</v>
      </c>
      <c r="DI46" s="11">
        <f t="shared" si="167"/>
        <v>8.5</v>
      </c>
      <c r="DJ46" s="11">
        <f t="shared" si="167"/>
        <v>8.3999999999999773</v>
      </c>
      <c r="DK46" s="11">
        <f t="shared" si="167"/>
        <v>8.5</v>
      </c>
      <c r="DL46" s="11">
        <f t="shared" si="167"/>
        <v>8.6999999999999886</v>
      </c>
      <c r="DM46" s="11">
        <f t="shared" si="167"/>
        <v>8.5</v>
      </c>
      <c r="DN46" s="11">
        <f t="shared" si="167"/>
        <v>8.5</v>
      </c>
      <c r="DO46" s="11">
        <f t="shared" si="167"/>
        <v>8.3000000000000114</v>
      </c>
      <c r="DP46" s="11">
        <f t="shared" si="167"/>
        <v>8.5</v>
      </c>
      <c r="DQ46" s="11">
        <f>IF(DQ26="CLOSED","CLOSED",IF(OR(DQ22="NA",DQ26="NA"),"NA",DQ22-DQ26))</f>
        <v>8.1999999999999886</v>
      </c>
      <c r="DR46" s="150" t="s">
        <v>9</v>
      </c>
      <c r="DS46" s="11">
        <f t="shared" ref="DS46:EA46" si="168">IF(DS26="CLOSED","CLOSED",IF(OR(DS22="NA",DS26="NA"),"NA",DS22-DS26))</f>
        <v>8.5</v>
      </c>
      <c r="DT46" s="11">
        <f t="shared" si="168"/>
        <v>8.5999999999999659</v>
      </c>
      <c r="DU46" s="11">
        <f t="shared" si="168"/>
        <v>8.7000000000000455</v>
      </c>
      <c r="DV46" s="11">
        <f t="shared" si="168"/>
        <v>8.8000000000000114</v>
      </c>
      <c r="DW46" s="11">
        <f t="shared" si="168"/>
        <v>8.6000000000000227</v>
      </c>
      <c r="DX46" s="11">
        <f t="shared" si="168"/>
        <v>8.5</v>
      </c>
      <c r="DY46" s="11">
        <f t="shared" si="168"/>
        <v>8.3000000000000114</v>
      </c>
      <c r="DZ46" s="11">
        <f t="shared" si="168"/>
        <v>8.5</v>
      </c>
      <c r="EA46" s="11">
        <f t="shared" si="168"/>
        <v>8.8999999999999773</v>
      </c>
      <c r="EB46" s="11">
        <f>IF(EB26="CLOSED","CLOSED",IF(OR(EB22="NA",EB26="NA"),"NA",EB22-EB26))</f>
        <v>8.3999999999999773</v>
      </c>
      <c r="EC46" s="150" t="s">
        <v>9</v>
      </c>
      <c r="ED46" s="11">
        <f t="shared" ref="ED46:EL46" si="169">IF(ED26="CLOSED","CLOSED",IF(OR(ED22="NA",ED26="NA"),"NA",ED22-ED26))</f>
        <v>8.7000000000000455</v>
      </c>
      <c r="EE46" s="11">
        <f t="shared" si="169"/>
        <v>8.6000000000000227</v>
      </c>
      <c r="EF46" s="11">
        <f t="shared" si="169"/>
        <v>8.3999999999999773</v>
      </c>
      <c r="EG46" s="11">
        <f>IF(EG26="CLOSED","CLOSED",IF(OR(EG22="NA",EG26="NA"),"NA",EG22-EG26))</f>
        <v>8.8000000000000114</v>
      </c>
      <c r="EH46" s="11">
        <f>IF(EH26="CLOSED","CLOSED",IF(OR(EH22="NA",EH26="NA"),"NA",EH22-EH26))</f>
        <v>8.5999999999999659</v>
      </c>
      <c r="EI46" s="11">
        <f>IF(EI26="CLOSED","CLOSED",IF(OR(EI22="NA",EI26="NA"),"NA",EI22-EI26))</f>
        <v>8.5</v>
      </c>
      <c r="EJ46" s="11">
        <f t="shared" si="169"/>
        <v>8.3999999999999773</v>
      </c>
      <c r="EK46" s="11">
        <f t="shared" si="169"/>
        <v>8.2999999999999545</v>
      </c>
      <c r="EL46" s="11">
        <f t="shared" si="169"/>
        <v>8.5</v>
      </c>
      <c r="EM46" s="11">
        <f t="shared" ref="EM46" si="170">IF(EM26="CLOSED","CLOSED",IF(OR(EM22="NA",EM26="NA"),"NA",EM22-EM26))</f>
        <v>8.6000000000000227</v>
      </c>
      <c r="EN46" s="150" t="s">
        <v>9</v>
      </c>
      <c r="EO46" s="11">
        <f t="shared" ref="EO46:EX46" si="171">IF(EO26="CLOSED","CLOSED",IF(OR(EO22="NA",EO26="NA"),"NA",EO22-EO26))</f>
        <v>8.2000000000000455</v>
      </c>
      <c r="EP46" s="11">
        <f t="shared" si="171"/>
        <v>8.6000000000000227</v>
      </c>
      <c r="EQ46" s="11">
        <f t="shared" si="171"/>
        <v>8.1000000000000227</v>
      </c>
      <c r="ER46" s="11">
        <f t="shared" si="171"/>
        <v>8.0999999999999659</v>
      </c>
      <c r="ES46" s="11">
        <f t="shared" si="171"/>
        <v>8.1000000000000227</v>
      </c>
      <c r="ET46" s="11">
        <f t="shared" si="171"/>
        <v>8.2000000000000455</v>
      </c>
      <c r="EU46" s="11">
        <f t="shared" si="171"/>
        <v>8.5</v>
      </c>
      <c r="EV46" s="11">
        <f t="shared" si="171"/>
        <v>8.0999999999999659</v>
      </c>
      <c r="EW46" s="11">
        <f t="shared" si="171"/>
        <v>8.1999999999999886</v>
      </c>
      <c r="EX46" s="11">
        <f t="shared" si="171"/>
        <v>8.1999999999999886</v>
      </c>
      <c r="EY46" s="150" t="s">
        <v>9</v>
      </c>
      <c r="EZ46" s="11">
        <f t="shared" ref="EZ46:FI46" si="172">IF(EZ26="CLOSED","CLOSED",IF(OR(EZ22="NA",EZ26="NA"),"NA",EZ22-EZ26))</f>
        <v>8.1999999999999886</v>
      </c>
      <c r="FA46" s="11">
        <f t="shared" si="172"/>
        <v>8.3999999999999773</v>
      </c>
      <c r="FB46" s="11">
        <f t="shared" si="172"/>
        <v>8.1999999999999886</v>
      </c>
      <c r="FC46" s="11">
        <f t="shared" si="172"/>
        <v>8.1999999999999886</v>
      </c>
      <c r="FD46" s="11">
        <f t="shared" si="172"/>
        <v>8.1000000000000227</v>
      </c>
      <c r="FE46" s="11">
        <f t="shared" si="172"/>
        <v>8.3000000000000114</v>
      </c>
      <c r="FF46" s="11">
        <f t="shared" si="172"/>
        <v>8.0999999999999659</v>
      </c>
      <c r="FG46" s="11">
        <f t="shared" si="172"/>
        <v>8.2000000000000455</v>
      </c>
      <c r="FH46" s="11">
        <f t="shared" si="172"/>
        <v>8.1000000000000227</v>
      </c>
      <c r="FI46" s="11">
        <f t="shared" si="172"/>
        <v>8.1000000000000227</v>
      </c>
      <c r="FJ46" s="150" t="s">
        <v>9</v>
      </c>
      <c r="FK46" s="11">
        <f t="shared" ref="FK46:FS46" si="173">IF(FK26="CLOSED","CLOSED",IF(OR(FK22="NA",FK26="NA"),"NA",FK22-FK26))</f>
        <v>8</v>
      </c>
      <c r="FL46" s="11">
        <f t="shared" si="173"/>
        <v>8</v>
      </c>
      <c r="FM46" s="11">
        <f t="shared" si="173"/>
        <v>8.1000000000000227</v>
      </c>
      <c r="FN46" s="11">
        <f t="shared" si="173"/>
        <v>8.1999999999999886</v>
      </c>
      <c r="FO46" s="11">
        <f t="shared" si="173"/>
        <v>8.3000000000000114</v>
      </c>
      <c r="FP46" s="11">
        <f t="shared" si="173"/>
        <v>8.1999999999999886</v>
      </c>
      <c r="FQ46" s="11">
        <f t="shared" si="173"/>
        <v>8</v>
      </c>
      <c r="FR46" s="11">
        <f t="shared" si="173"/>
        <v>8.1000000000000227</v>
      </c>
      <c r="FS46" s="11">
        <f t="shared" si="173"/>
        <v>8.1999999999999886</v>
      </c>
      <c r="FT46" s="150" t="s">
        <v>9</v>
      </c>
      <c r="FU46" s="1">
        <f t="shared" ref="FU46:FU51" si="174">MAX(B46:FT46)</f>
        <v>11.199999999999989</v>
      </c>
      <c r="FV46" s="86">
        <f t="shared" ref="FV46:FV51" si="175">MIN(B46:FT46)</f>
        <v>7</v>
      </c>
      <c r="FW46" s="4"/>
      <c r="FX46" s="4"/>
      <c r="FY46" s="4"/>
    </row>
    <row r="47" spans="1:181" ht="11.25" customHeight="1" x14ac:dyDescent="0.2">
      <c r="A47" s="150" t="s">
        <v>10</v>
      </c>
      <c r="B47" s="11">
        <f>IF(B27="CLOSED","CLOSED",IF(OR(B22="NA",B27="NA"),"NA",B22-B27))</f>
        <v>8</v>
      </c>
      <c r="C47" s="11">
        <f t="shared" ref="C47:K47" si="176">IF(C27="CLOSED","CLOSED",IF(OR(C22="NA",C27="NA"),"NA",C22-C27))</f>
        <v>8</v>
      </c>
      <c r="D47" s="11">
        <f t="shared" si="176"/>
        <v>9</v>
      </c>
      <c r="E47" s="11">
        <f t="shared" si="176"/>
        <v>7.1000000000000227</v>
      </c>
      <c r="F47" s="11">
        <f t="shared" si="176"/>
        <v>10.600000000000023</v>
      </c>
      <c r="G47" s="11">
        <f t="shared" si="176"/>
        <v>8.3999999999999773</v>
      </c>
      <c r="H47" s="11">
        <f t="shared" si="176"/>
        <v>7.6999999999999886</v>
      </c>
      <c r="I47" s="11">
        <f t="shared" si="176"/>
        <v>8.1000000000000227</v>
      </c>
      <c r="J47" s="11">
        <f t="shared" si="176"/>
        <v>8.1999999999999886</v>
      </c>
      <c r="K47" s="11">
        <f t="shared" si="176"/>
        <v>8</v>
      </c>
      <c r="L47" s="150" t="s">
        <v>10</v>
      </c>
      <c r="M47" s="11">
        <f>IF(M27="CLOSED","CLOSED",IF(OR(M22="NA",M27="NA"),"NA",M22-M27))</f>
        <v>7</v>
      </c>
      <c r="N47" s="11">
        <f t="shared" ref="N47:T47" si="177">IF(N27="CLOSED","CLOSED",IF(OR(N22="NA",N27="NA"),"NA",N22-N27))</f>
        <v>11.199999999999989</v>
      </c>
      <c r="O47" s="11">
        <f t="shared" si="177"/>
        <v>8.2999999999999545</v>
      </c>
      <c r="P47" s="11">
        <f t="shared" si="177"/>
        <v>9.3000000000000114</v>
      </c>
      <c r="Q47" s="11">
        <f t="shared" si="177"/>
        <v>9.6000000000000227</v>
      </c>
      <c r="R47" s="11">
        <f t="shared" si="177"/>
        <v>8.9000000000000341</v>
      </c>
      <c r="S47" s="11">
        <f t="shared" si="177"/>
        <v>9.1000000000000227</v>
      </c>
      <c r="T47" s="11">
        <f t="shared" si="177"/>
        <v>8.3000000000000114</v>
      </c>
      <c r="U47" s="11">
        <f>IF(U27="CLOSED","CLOSED",IF(OR(U22="NA",U27="NA"),"NA",U22-U27))</f>
        <v>8.5</v>
      </c>
      <c r="V47" s="11">
        <f>IF(V27="CLOSED","CLOSED",IF(OR(V22="NA",V27="NA"),"NA",V22-V27))</f>
        <v>8</v>
      </c>
      <c r="W47" s="150" t="s">
        <v>10</v>
      </c>
      <c r="X47" s="11">
        <f t="shared" ref="X47:AF47" si="178">IF(X27="CLOSED","CLOSED",IF(OR(X22="NA",X27="NA"),"NA",X22-X27))</f>
        <v>8.1999999999999886</v>
      </c>
      <c r="Y47" s="11">
        <f t="shared" si="178"/>
        <v>8.1000000000000227</v>
      </c>
      <c r="Z47" s="11">
        <f t="shared" si="178"/>
        <v>8.1000000000000227</v>
      </c>
      <c r="AA47" s="11">
        <f t="shared" si="178"/>
        <v>8.5</v>
      </c>
      <c r="AB47" s="11">
        <f t="shared" si="178"/>
        <v>8.3999999999999773</v>
      </c>
      <c r="AC47" s="11">
        <f t="shared" si="178"/>
        <v>8.1000000000000227</v>
      </c>
      <c r="AD47" s="11">
        <f t="shared" si="178"/>
        <v>8.1999999999999886</v>
      </c>
      <c r="AE47" s="11">
        <f t="shared" si="178"/>
        <v>8.1000000000000227</v>
      </c>
      <c r="AF47" s="11">
        <f t="shared" si="178"/>
        <v>8.3000000000000114</v>
      </c>
      <c r="AG47" s="11">
        <f>IF(AG27="CLOSED","CLOSED",IF(OR(AG22="NA",AG27="NA"),"NA",AG22-AG27))</f>
        <v>8.3000000000000114</v>
      </c>
      <c r="AH47" s="150" t="s">
        <v>10</v>
      </c>
      <c r="AI47" s="11">
        <f t="shared" ref="AI47:AQ47" si="179">IF(AI27="CLOSED","CLOSED",IF(OR(AI22="NA",AI27="NA"),"NA",AI22-AI27))</f>
        <v>8.5</v>
      </c>
      <c r="AJ47" s="11">
        <f t="shared" si="179"/>
        <v>8.4000000000000341</v>
      </c>
      <c r="AK47" s="11">
        <f t="shared" si="179"/>
        <v>8.1999999999999886</v>
      </c>
      <c r="AL47" s="11">
        <f t="shared" si="179"/>
        <v>8</v>
      </c>
      <c r="AM47" s="11">
        <f t="shared" si="179"/>
        <v>8.2999999999999545</v>
      </c>
      <c r="AN47" s="11">
        <f t="shared" si="179"/>
        <v>8.1999999999999886</v>
      </c>
      <c r="AO47" s="11">
        <f t="shared" si="179"/>
        <v>8.1000000000000227</v>
      </c>
      <c r="AP47" s="11">
        <f t="shared" si="179"/>
        <v>8.0999999999999659</v>
      </c>
      <c r="AQ47" s="11">
        <f t="shared" si="179"/>
        <v>8.1000000000000227</v>
      </c>
      <c r="AR47" s="11">
        <f>IF(AR27="CLOSED","CLOSED",IF(OR(AR22="NA",AR27="NA"),"NA",AR22-AR27))</f>
        <v>8.1999999999999886</v>
      </c>
      <c r="AS47" s="150" t="s">
        <v>10</v>
      </c>
      <c r="AT47" s="11">
        <f t="shared" ref="AT47:BB47" si="180">IF(AT27="CLOSED","CLOSED",IF(OR(AT22="NA",AT27="NA"),"NA",AT22-AT27))</f>
        <v>8.2999999999999545</v>
      </c>
      <c r="AU47" s="11">
        <f t="shared" si="180"/>
        <v>8</v>
      </c>
      <c r="AV47" s="11">
        <f t="shared" si="180"/>
        <v>8.3000000000000114</v>
      </c>
      <c r="AW47" s="11">
        <f t="shared" si="180"/>
        <v>8.1999999999999886</v>
      </c>
      <c r="AX47" s="11">
        <f>IF(AX27="CLOSED","CLOSED",IF(OR(AX22="NA",AX27="NA"),"NA",AX22-AX27))</f>
        <v>8.0999999999999659</v>
      </c>
      <c r="AY47" s="11">
        <f>IF(AY27="CLOSED","CLOSED",IF(OR(AY22="NA",AY27="NA"),"NA",AY22-AY27))</f>
        <v>8.1999999999999886</v>
      </c>
      <c r="AZ47" s="11">
        <f t="shared" si="180"/>
        <v>8.3999999999999773</v>
      </c>
      <c r="BA47" s="11">
        <f t="shared" si="180"/>
        <v>8.3000000000000114</v>
      </c>
      <c r="BB47" s="11">
        <f t="shared" si="180"/>
        <v>8.1999999999999886</v>
      </c>
      <c r="BC47" s="11">
        <f>IF(BC27="CLOSED","CLOSED",IF(OR(BC22="NA",BC27="NA"),"NA",BC22-BC27))</f>
        <v>8.1000000000000227</v>
      </c>
      <c r="BD47" s="150" t="s">
        <v>10</v>
      </c>
      <c r="BE47" s="11">
        <f t="shared" ref="BE47:BM47" si="181">IF(BE27="CLOSED","CLOSED",IF(OR(BE22="NA",BE27="NA"),"NA",BE22-BE27))</f>
        <v>8</v>
      </c>
      <c r="BF47" s="11">
        <f t="shared" si="181"/>
        <v>8</v>
      </c>
      <c r="BG47" s="11">
        <f t="shared" si="181"/>
        <v>8.5</v>
      </c>
      <c r="BH47" s="11">
        <f t="shared" si="181"/>
        <v>8.0999999999999659</v>
      </c>
      <c r="BI47" s="11">
        <f t="shared" si="181"/>
        <v>8.1000000000000227</v>
      </c>
      <c r="BJ47" s="11">
        <f t="shared" si="181"/>
        <v>8</v>
      </c>
      <c r="BK47" s="11">
        <f t="shared" si="181"/>
        <v>8.3000000000000114</v>
      </c>
      <c r="BL47" s="11">
        <f t="shared" si="181"/>
        <v>8.2000000000000455</v>
      </c>
      <c r="BM47" s="11">
        <f t="shared" si="181"/>
        <v>8.1999999999999886</v>
      </c>
      <c r="BN47" s="11">
        <f>IF(BN27="CLOSED","CLOSED",IF(OR(BN22="NA",BN27="NA"),"NA",BN22-BN27))</f>
        <v>8.1000000000000227</v>
      </c>
      <c r="BO47" s="150" t="s">
        <v>10</v>
      </c>
      <c r="BP47" s="11">
        <f t="shared" ref="BP47:BX47" si="182">IF(BP27="CLOSED","CLOSED",IF(OR(BP22="NA",BP27="NA"),"NA",BP22-BP27))</f>
        <v>8.1999999999999886</v>
      </c>
      <c r="BQ47" s="11">
        <f t="shared" si="182"/>
        <v>8.0999999999999659</v>
      </c>
      <c r="BR47" s="11">
        <f t="shared" si="182"/>
        <v>8</v>
      </c>
      <c r="BS47" s="11">
        <f t="shared" si="182"/>
        <v>5.3999999999999773</v>
      </c>
      <c r="BT47" s="11">
        <f t="shared" si="182"/>
        <v>8</v>
      </c>
      <c r="BU47" s="11">
        <f t="shared" si="182"/>
        <v>8.1999999999999886</v>
      </c>
      <c r="BV47" s="11">
        <f t="shared" si="182"/>
        <v>8</v>
      </c>
      <c r="BW47" s="11">
        <f t="shared" si="182"/>
        <v>8.1999999999999886</v>
      </c>
      <c r="BX47" s="11">
        <f t="shared" si="182"/>
        <v>8.3000000000000114</v>
      </c>
      <c r="BY47" s="11">
        <f>IF(BY27="CLOSED","CLOSED",IF(OR(BY22="NA",BY27="NA"),"NA",BY22-BY27))</f>
        <v>8.5</v>
      </c>
      <c r="BZ47" s="150" t="s">
        <v>10</v>
      </c>
      <c r="CA47" s="11">
        <f t="shared" ref="CA47:CI47" si="183">IF(CA27="CLOSED","CLOSED",IF(OR(CA22="NA",CA27="NA"),"NA",CA22-CA27))</f>
        <v>8.1999999999999886</v>
      </c>
      <c r="CB47" s="11">
        <f t="shared" si="183"/>
        <v>8.0999999999999659</v>
      </c>
      <c r="CC47" s="11">
        <f t="shared" si="183"/>
        <v>8.3999999999999773</v>
      </c>
      <c r="CD47" s="11">
        <f t="shared" si="183"/>
        <v>8.3999999999999773</v>
      </c>
      <c r="CE47" s="11">
        <f t="shared" si="183"/>
        <v>8.3000000000000114</v>
      </c>
      <c r="CF47" s="11">
        <f t="shared" si="183"/>
        <v>8</v>
      </c>
      <c r="CG47" s="11">
        <f t="shared" si="183"/>
        <v>8.1999999999999886</v>
      </c>
      <c r="CH47" s="11">
        <f t="shared" si="183"/>
        <v>8.5</v>
      </c>
      <c r="CI47" s="11">
        <f t="shared" si="183"/>
        <v>8.3999999999999773</v>
      </c>
      <c r="CJ47" s="11">
        <f>IF(CJ27="CLOSED","CLOSED",IF(OR(CJ22="NA",CJ27="NA"),"NA",CJ22-CJ27))</f>
        <v>8.3000000000000114</v>
      </c>
      <c r="CK47" s="150" t="s">
        <v>10</v>
      </c>
      <c r="CL47" s="11">
        <f t="shared" ref="CL47:CT47" si="184">IF(CL27="CLOSED","CLOSED",IF(OR(CL22="NA",CL27="NA"),"NA",CL22-CL27))</f>
        <v>8.5</v>
      </c>
      <c r="CM47" s="11">
        <f t="shared" si="184"/>
        <v>8.3999999999999773</v>
      </c>
      <c r="CN47" s="11">
        <f t="shared" si="184"/>
        <v>8.0999999999999659</v>
      </c>
      <c r="CO47" s="11">
        <f t="shared" si="184"/>
        <v>8.1000000000000227</v>
      </c>
      <c r="CP47" s="11">
        <f t="shared" si="184"/>
        <v>8.1999999999999886</v>
      </c>
      <c r="CQ47" s="11">
        <f t="shared" si="184"/>
        <v>8.1000000000000227</v>
      </c>
      <c r="CR47" s="11">
        <f t="shared" si="184"/>
        <v>8</v>
      </c>
      <c r="CS47" s="11">
        <f t="shared" si="184"/>
        <v>8.1999999999999886</v>
      </c>
      <c r="CT47" s="11">
        <f t="shared" si="184"/>
        <v>8.3000000000000114</v>
      </c>
      <c r="CU47" s="11">
        <f>IF(CU27="CLOSED","CLOSED",IF(OR(CU22="NA",CU27="NA"),"NA",CU22-CU27))</f>
        <v>8.0999999999999659</v>
      </c>
      <c r="CV47" s="150" t="s">
        <v>10</v>
      </c>
      <c r="CW47" s="11">
        <f t="shared" ref="CW47:DE47" si="185">IF(CW27="CLOSED","CLOSED",IF(OR(CW22="NA",CW27="NA"),"NA",CW22-CW27))</f>
        <v>8.3000000000000114</v>
      </c>
      <c r="CX47" s="11">
        <f t="shared" si="185"/>
        <v>8.0999999999999659</v>
      </c>
      <c r="CY47" s="11">
        <f t="shared" si="185"/>
        <v>8.5</v>
      </c>
      <c r="CZ47" s="11">
        <f t="shared" si="185"/>
        <v>8.5</v>
      </c>
      <c r="DA47" s="11">
        <f t="shared" si="185"/>
        <v>8.0999999999999659</v>
      </c>
      <c r="DB47" s="11">
        <f t="shared" si="185"/>
        <v>8.1999999999999886</v>
      </c>
      <c r="DC47" s="11">
        <f t="shared" si="185"/>
        <v>8.3999999999999773</v>
      </c>
      <c r="DD47" s="11">
        <f t="shared" si="185"/>
        <v>8.1999999999999886</v>
      </c>
      <c r="DE47" s="11">
        <f t="shared" si="185"/>
        <v>8.4000000000000341</v>
      </c>
      <c r="DF47" s="11">
        <f>IF(DF27="CLOSED","CLOSED",IF(OR(DF22="NA",DF27="NA"),"NA",DF22-DF27))</f>
        <v>8.3000000000000114</v>
      </c>
      <c r="DG47" s="150" t="s">
        <v>10</v>
      </c>
      <c r="DH47" s="11">
        <f t="shared" ref="DH47:DP47" si="186">IF(DH27="CLOSED","CLOSED",IF(OR(DH22="NA",DH27="NA"),"NA",DH22-DH27))</f>
        <v>8.6000000000000227</v>
      </c>
      <c r="DI47" s="11">
        <f t="shared" si="186"/>
        <v>8.2999999999999545</v>
      </c>
      <c r="DJ47" s="11">
        <f t="shared" si="186"/>
        <v>8.1999999999999886</v>
      </c>
      <c r="DK47" s="11">
        <f t="shared" si="186"/>
        <v>8.1999999999999886</v>
      </c>
      <c r="DL47" s="11">
        <f t="shared" si="186"/>
        <v>8.3999999999999773</v>
      </c>
      <c r="DM47" s="11">
        <f t="shared" si="186"/>
        <v>8.1999999999999886</v>
      </c>
      <c r="DN47" s="11">
        <f t="shared" si="186"/>
        <v>8.5</v>
      </c>
      <c r="DO47" s="11">
        <f t="shared" si="186"/>
        <v>8</v>
      </c>
      <c r="DP47" s="11">
        <f t="shared" si="186"/>
        <v>8.3999999999999773</v>
      </c>
      <c r="DQ47" s="11">
        <f>IF(DQ27="CLOSED","CLOSED",IF(OR(DQ22="NA",DQ27="NA"),"NA",DQ22-DQ27))</f>
        <v>8.1999999999999886</v>
      </c>
      <c r="DR47" s="150" t="s">
        <v>10</v>
      </c>
      <c r="DS47" s="11">
        <f t="shared" ref="DS47:EA47" si="187">IF(DS27="CLOSED","CLOSED",IF(OR(DS22="NA",DS27="NA"),"NA",DS22-DS27))</f>
        <v>8.4000000000000341</v>
      </c>
      <c r="DT47" s="11">
        <f t="shared" si="187"/>
        <v>8.3999999999999773</v>
      </c>
      <c r="DU47" s="11">
        <f t="shared" si="187"/>
        <v>8.5</v>
      </c>
      <c r="DV47" s="11">
        <f t="shared" si="187"/>
        <v>8.3999999999999773</v>
      </c>
      <c r="DW47" s="11">
        <f t="shared" si="187"/>
        <v>8.4000000000000341</v>
      </c>
      <c r="DX47" s="11">
        <f t="shared" si="187"/>
        <v>8.3000000000000114</v>
      </c>
      <c r="DY47" s="11">
        <f t="shared" si="187"/>
        <v>8</v>
      </c>
      <c r="DZ47" s="11">
        <f t="shared" si="187"/>
        <v>8.2000000000000455</v>
      </c>
      <c r="EA47" s="11">
        <f t="shared" si="187"/>
        <v>8.3999999999999773</v>
      </c>
      <c r="EB47" s="11">
        <f>IF(EB27="CLOSED","CLOSED",IF(OR(EB22="NA",EB27="NA"),"NA",EB22-EB27))</f>
        <v>8.1999999999999886</v>
      </c>
      <c r="EC47" s="150" t="s">
        <v>10</v>
      </c>
      <c r="ED47" s="11">
        <f t="shared" ref="ED47:EL47" si="188">IF(ED27="CLOSED","CLOSED",IF(OR(ED22="NA",ED27="NA"),"NA",ED22-ED27))</f>
        <v>8.5</v>
      </c>
      <c r="EE47" s="11">
        <f t="shared" si="188"/>
        <v>8.3000000000000114</v>
      </c>
      <c r="EF47" s="11">
        <f t="shared" si="188"/>
        <v>8.3000000000000114</v>
      </c>
      <c r="EG47" s="11">
        <f t="shared" ref="EG47:EI48" si="189">IF(EG27="CLOSED","CLOSED",IF(OR(EG22="NA",EG27="NA"),"NA",EG22-EG27))</f>
        <v>8.7000000000000455</v>
      </c>
      <c r="EH47" s="11">
        <f t="shared" si="189"/>
        <v>8.3999999999999773</v>
      </c>
      <c r="EI47" s="11">
        <f t="shared" si="189"/>
        <v>8.3000000000000114</v>
      </c>
      <c r="EJ47" s="11">
        <f t="shared" si="188"/>
        <v>8.3000000000000114</v>
      </c>
      <c r="EK47" s="11">
        <f t="shared" si="188"/>
        <v>8.0999999999999659</v>
      </c>
      <c r="EL47" s="11">
        <f t="shared" si="188"/>
        <v>8.4000000000000341</v>
      </c>
      <c r="EM47" s="11">
        <f t="shared" ref="EM47" si="190">IF(EM27="CLOSED","CLOSED",IF(OR(EM22="NA",EM27="NA"),"NA",EM22-EM27))</f>
        <v>8.2000000000000455</v>
      </c>
      <c r="EN47" s="150" t="s">
        <v>10</v>
      </c>
      <c r="EO47" s="11">
        <f t="shared" ref="EO47:EX47" si="191">IF(EO27="CLOSED","CLOSED",IF(OR(EO22="NA",EO27="NA"),"NA",EO22-EO27))</f>
        <v>8.1000000000000227</v>
      </c>
      <c r="EP47" s="11">
        <f t="shared" si="191"/>
        <v>8.5</v>
      </c>
      <c r="EQ47" s="11">
        <f t="shared" si="191"/>
        <v>8.1999999999999886</v>
      </c>
      <c r="ER47" s="11">
        <f t="shared" si="191"/>
        <v>8.0999999999999659</v>
      </c>
      <c r="ES47" s="11">
        <f t="shared" si="191"/>
        <v>8.1999999999999886</v>
      </c>
      <c r="ET47" s="11">
        <f t="shared" si="191"/>
        <v>8.4000000000000341</v>
      </c>
      <c r="EU47" s="11">
        <f t="shared" si="191"/>
        <v>8.3999999999999773</v>
      </c>
      <c r="EV47" s="11">
        <f t="shared" si="191"/>
        <v>8.1999999999999886</v>
      </c>
      <c r="EW47" s="11">
        <f t="shared" si="191"/>
        <v>8.1999999999999886</v>
      </c>
      <c r="EX47" s="11">
        <f t="shared" si="191"/>
        <v>8.0999999999999659</v>
      </c>
      <c r="EY47" s="150" t="s">
        <v>10</v>
      </c>
      <c r="EZ47" s="11">
        <f t="shared" ref="EZ47:FI47" si="192">IF(EZ27="CLOSED","CLOSED",IF(OR(EZ22="NA",EZ27="NA"),"NA",EZ22-EZ27))</f>
        <v>8.0999999999999659</v>
      </c>
      <c r="FA47" s="11">
        <f t="shared" si="192"/>
        <v>8.3000000000000114</v>
      </c>
      <c r="FB47" s="11">
        <f t="shared" si="192"/>
        <v>8.3000000000000114</v>
      </c>
      <c r="FC47" s="11">
        <f t="shared" si="192"/>
        <v>8.3000000000000114</v>
      </c>
      <c r="FD47" s="11">
        <f t="shared" si="192"/>
        <v>8.1999999999999886</v>
      </c>
      <c r="FE47" s="11">
        <f t="shared" si="192"/>
        <v>8.3000000000000114</v>
      </c>
      <c r="FF47" s="11">
        <f t="shared" si="192"/>
        <v>8.2999999999999545</v>
      </c>
      <c r="FG47" s="11">
        <f t="shared" si="192"/>
        <v>8.2000000000000455</v>
      </c>
      <c r="FH47" s="11">
        <f t="shared" si="192"/>
        <v>8.3000000000000114</v>
      </c>
      <c r="FI47" s="11">
        <f t="shared" si="192"/>
        <v>8.1999999999999886</v>
      </c>
      <c r="FJ47" s="150" t="s">
        <v>10</v>
      </c>
      <c r="FK47" s="11">
        <f t="shared" ref="FK47:FS47" si="193">IF(FK27="CLOSED","CLOSED",IF(OR(FK22="NA",FK27="NA"),"NA",FK22-FK27))</f>
        <v>8.1999999999999886</v>
      </c>
      <c r="FL47" s="11">
        <f t="shared" si="193"/>
        <v>8.0999999999999659</v>
      </c>
      <c r="FM47" s="11">
        <f t="shared" si="193"/>
        <v>8.1999999999999886</v>
      </c>
      <c r="FN47" s="11">
        <f t="shared" si="193"/>
        <v>8.1999999999999886</v>
      </c>
      <c r="FO47" s="11">
        <f t="shared" si="193"/>
        <v>8.3000000000000114</v>
      </c>
      <c r="FP47" s="11">
        <f t="shared" si="193"/>
        <v>8.1999999999999886</v>
      </c>
      <c r="FQ47" s="11">
        <f t="shared" si="193"/>
        <v>8.1999999999999886</v>
      </c>
      <c r="FR47" s="11">
        <f t="shared" si="193"/>
        <v>8</v>
      </c>
      <c r="FS47" s="11">
        <f t="shared" si="193"/>
        <v>8.0999999999999659</v>
      </c>
      <c r="FT47" s="150" t="s">
        <v>10</v>
      </c>
      <c r="FU47" s="1">
        <f t="shared" si="174"/>
        <v>11.199999999999989</v>
      </c>
      <c r="FV47" s="86">
        <f t="shared" si="175"/>
        <v>5.3999999999999773</v>
      </c>
      <c r="FW47" s="4"/>
      <c r="FX47" s="4"/>
      <c r="FY47" s="4"/>
    </row>
    <row r="48" spans="1:181" ht="11.25" customHeight="1" x14ac:dyDescent="0.2">
      <c r="A48" s="150" t="s">
        <v>11</v>
      </c>
      <c r="B48" s="11">
        <f>IF(B28="CLOSED","CLOSED",IF(OR(B23="NA",B28="NA"),"NA",B23-B28))</f>
        <v>7.8999999999999773</v>
      </c>
      <c r="C48" s="11">
        <f t="shared" ref="C48:K48" si="194">IF(C28="CLOSED","CLOSED",IF(OR(C23="NA",C28="NA"),"NA",C23-C28))</f>
        <v>7.3000000000000114</v>
      </c>
      <c r="D48" s="11">
        <f t="shared" si="194"/>
        <v>8</v>
      </c>
      <c r="E48" s="11">
        <f t="shared" si="194"/>
        <v>6.3999999999999773</v>
      </c>
      <c r="F48" s="11">
        <f t="shared" si="194"/>
        <v>7.6000000000000227</v>
      </c>
      <c r="G48" s="11">
        <f t="shared" si="194"/>
        <v>7.1000000000000227</v>
      </c>
      <c r="H48" s="11">
        <f t="shared" si="194"/>
        <v>7.5</v>
      </c>
      <c r="I48" s="11">
        <f t="shared" si="194"/>
        <v>6.8999999999999773</v>
      </c>
      <c r="J48" s="11">
        <f t="shared" si="194"/>
        <v>6.8000000000000114</v>
      </c>
      <c r="K48" s="11">
        <f t="shared" si="194"/>
        <v>7.5</v>
      </c>
      <c r="L48" s="150" t="s">
        <v>11</v>
      </c>
      <c r="M48" s="11">
        <f>IF(M28="CLOSED","CLOSED",IF(OR(M23="NA",M28="NA"),"NA",M23-M28))</f>
        <v>4.1999999999999886</v>
      </c>
      <c r="N48" s="11">
        <f t="shared" ref="N48:T48" si="195">IF(N28="CLOSED","CLOSED",IF(OR(N23="NA",N28="NA"),"NA",N23-N28))</f>
        <v>8.1000000000000227</v>
      </c>
      <c r="O48" s="11">
        <f t="shared" si="195"/>
        <v>7.8000000000000114</v>
      </c>
      <c r="P48" s="11">
        <f t="shared" si="195"/>
        <v>8</v>
      </c>
      <c r="Q48" s="11">
        <f t="shared" si="195"/>
        <v>9.1000000000000227</v>
      </c>
      <c r="R48" s="11">
        <f t="shared" si="195"/>
        <v>8.6000000000000227</v>
      </c>
      <c r="S48" s="11">
        <f t="shared" si="195"/>
        <v>9.1000000000000227</v>
      </c>
      <c r="T48" s="11">
        <f t="shared" si="195"/>
        <v>8.1999999999999886</v>
      </c>
      <c r="U48" s="11">
        <f>IF(U28="CLOSED","CLOSED",IF(OR(U23="NA",U28="NA"),"NA",U23-U28))</f>
        <v>8.3999999999999773</v>
      </c>
      <c r="V48" s="11">
        <f>IF(V28="CLOSED","CLOSED",IF(OR(V23="NA",V28="NA"),"NA",V23-V28))</f>
        <v>6.5</v>
      </c>
      <c r="W48" s="150" t="s">
        <v>11</v>
      </c>
      <c r="X48" s="11">
        <f t="shared" ref="X48:AF48" si="196">IF(X28="CLOSED","CLOSED",IF(OR(X23="NA",X28="NA"),"NA",X23-X28))</f>
        <v>6.3999999999999773</v>
      </c>
      <c r="Y48" s="11">
        <f t="shared" si="196"/>
        <v>7.5</v>
      </c>
      <c r="Z48" s="11">
        <f t="shared" si="196"/>
        <v>7</v>
      </c>
      <c r="AA48" s="11">
        <f t="shared" si="196"/>
        <v>13.899999999999977</v>
      </c>
      <c r="AB48" s="11">
        <f t="shared" si="196"/>
        <v>8.4000000000000341</v>
      </c>
      <c r="AC48" s="11">
        <f t="shared" si="196"/>
        <v>8.3999999999999773</v>
      </c>
      <c r="AD48" s="11">
        <f t="shared" si="196"/>
        <v>8.1999999999999886</v>
      </c>
      <c r="AE48" s="11">
        <f t="shared" si="196"/>
        <v>8.1000000000000227</v>
      </c>
      <c r="AF48" s="11">
        <f t="shared" si="196"/>
        <v>8.2999999999999545</v>
      </c>
      <c r="AG48" s="11">
        <f>IF(AG28="CLOSED","CLOSED",IF(OR(AG23="NA",AG28="NA"),"NA",AG23-AG28))</f>
        <v>8.6000000000000227</v>
      </c>
      <c r="AH48" s="150" t="s">
        <v>11</v>
      </c>
      <c r="AI48" s="11">
        <f t="shared" ref="AI48:AQ48" si="197">IF(AI28="CLOSED","CLOSED",IF(OR(AI23="NA",AI28="NA"),"NA",AI23-AI28))</f>
        <v>8.6999999999999886</v>
      </c>
      <c r="AJ48" s="11">
        <f t="shared" si="197"/>
        <v>8.5999999999999659</v>
      </c>
      <c r="AK48" s="11">
        <f t="shared" si="197"/>
        <v>8.6999999999999886</v>
      </c>
      <c r="AL48" s="11">
        <f t="shared" si="197"/>
        <v>8.3999999999999773</v>
      </c>
      <c r="AM48" s="11">
        <f t="shared" si="197"/>
        <v>8.1999999999999886</v>
      </c>
      <c r="AN48" s="11">
        <f t="shared" si="197"/>
        <v>8</v>
      </c>
      <c r="AO48" s="11">
        <f t="shared" si="197"/>
        <v>8.2000000000000455</v>
      </c>
      <c r="AP48" s="11">
        <f t="shared" si="197"/>
        <v>8.1999999999999886</v>
      </c>
      <c r="AQ48" s="11">
        <f t="shared" si="197"/>
        <v>8.4000000000000341</v>
      </c>
      <c r="AR48" s="11">
        <f>IF(AR28="CLOSED","CLOSED",IF(OR(AR23="NA",AR28="NA"),"NA",AR23-AR28))</f>
        <v>8.1000000000000227</v>
      </c>
      <c r="AS48" s="150" t="s">
        <v>11</v>
      </c>
      <c r="AT48" s="11">
        <f t="shared" ref="AT48:BB48" si="198">IF(AT28="CLOSED","CLOSED",IF(OR(AT23="NA",AT28="NA"),"NA",AT23-AT28))</f>
        <v>8.3999999999999773</v>
      </c>
      <c r="AU48" s="11">
        <f t="shared" si="198"/>
        <v>8.3999999999999773</v>
      </c>
      <c r="AV48" s="11">
        <f t="shared" si="198"/>
        <v>8.4000000000000341</v>
      </c>
      <c r="AW48" s="11">
        <f t="shared" si="198"/>
        <v>8.5999999999999659</v>
      </c>
      <c r="AX48" s="11">
        <f>IF(AX28="CLOSED","CLOSED",IF(OR(AX23="NA",AX28="NA"),"NA",AX23-AX28))</f>
        <v>8.3000000000000114</v>
      </c>
      <c r="AY48" s="11">
        <f>IF(AY28="CLOSED","CLOSED",IF(OR(AY23="NA",AY28="NA"),"NA",AY23-AY28))</f>
        <v>8.3000000000000114</v>
      </c>
      <c r="AZ48" s="11">
        <f t="shared" si="198"/>
        <v>8.5</v>
      </c>
      <c r="BA48" s="11">
        <f t="shared" si="198"/>
        <v>8.3000000000000114</v>
      </c>
      <c r="BB48" s="11">
        <f t="shared" si="198"/>
        <v>8.5</v>
      </c>
      <c r="BC48" s="11">
        <f>IF(BC28="CLOSED","CLOSED",IF(OR(BC23="NA",BC28="NA"),"NA",BC23-BC28))</f>
        <v>8.3000000000000114</v>
      </c>
      <c r="BD48" s="150" t="s">
        <v>11</v>
      </c>
      <c r="BE48" s="11">
        <f t="shared" ref="BE48:BM48" si="199">IF(BE28="CLOSED","CLOSED",IF(OR(BE23="NA",BE28="NA"),"NA",BE23-BE28))</f>
        <v>8.3000000000000114</v>
      </c>
      <c r="BF48" s="11">
        <f t="shared" si="199"/>
        <v>8.3000000000000114</v>
      </c>
      <c r="BG48" s="11">
        <f t="shared" si="199"/>
        <v>8.5</v>
      </c>
      <c r="BH48" s="11">
        <f t="shared" si="199"/>
        <v>8.1999999999999886</v>
      </c>
      <c r="BI48" s="11">
        <f t="shared" si="199"/>
        <v>8.3999999999999773</v>
      </c>
      <c r="BJ48" s="11">
        <f t="shared" si="199"/>
        <v>8.3999999999999773</v>
      </c>
      <c r="BK48" s="11">
        <f t="shared" si="199"/>
        <v>8.6999999999999886</v>
      </c>
      <c r="BL48" s="11">
        <f t="shared" si="199"/>
        <v>8.1999999999999886</v>
      </c>
      <c r="BM48" s="11">
        <f t="shared" si="199"/>
        <v>8.3000000000000114</v>
      </c>
      <c r="BN48" s="11">
        <f>IF(BN28="CLOSED","CLOSED",IF(OR(BN23="NA",BN28="NA"),"NA",BN23-BN28))</f>
        <v>6.8999999999999773</v>
      </c>
      <c r="BO48" s="150" t="s">
        <v>11</v>
      </c>
      <c r="BP48" s="11">
        <f t="shared" ref="BP48:BX48" si="200">IF(BP28="CLOSED","CLOSED",IF(OR(BP23="NA",BP28="NA"),"NA",BP23-BP28))</f>
        <v>8.3000000000000114</v>
      </c>
      <c r="BQ48" s="11">
        <f t="shared" si="200"/>
        <v>8</v>
      </c>
      <c r="BR48" s="11">
        <f t="shared" si="200"/>
        <v>7.6000000000000227</v>
      </c>
      <c r="BS48" s="11">
        <f t="shared" si="200"/>
        <v>6.6999999999999886</v>
      </c>
      <c r="BT48" s="11">
        <f t="shared" si="200"/>
        <v>7.3999999999999773</v>
      </c>
      <c r="BU48" s="11">
        <f t="shared" si="200"/>
        <v>7.8000000000000114</v>
      </c>
      <c r="BV48" s="11">
        <f t="shared" si="200"/>
        <v>7.5</v>
      </c>
      <c r="BW48" s="11">
        <f t="shared" si="200"/>
        <v>6.8999999999999773</v>
      </c>
      <c r="BX48" s="11">
        <f t="shared" si="200"/>
        <v>6.3000000000000114</v>
      </c>
      <c r="BY48" s="11">
        <f>IF(BY28="CLOSED","CLOSED",IF(OR(BY23="NA",BY28="NA"),"NA",BY23-BY28))</f>
        <v>6</v>
      </c>
      <c r="BZ48" s="150" t="s">
        <v>11</v>
      </c>
      <c r="CA48" s="11">
        <f t="shared" ref="CA48:CI48" si="201">IF(CA28="CLOSED","CLOSED",IF(OR(CA23="NA",CA28="NA"),"NA",CA23-CA28))</f>
        <v>6.1999999999999886</v>
      </c>
      <c r="CB48" s="11">
        <f t="shared" si="201"/>
        <v>5.8999999999999773</v>
      </c>
      <c r="CC48" s="11">
        <f t="shared" si="201"/>
        <v>6.3000000000000114</v>
      </c>
      <c r="CD48" s="11">
        <f t="shared" si="201"/>
        <v>6.3999999999999773</v>
      </c>
      <c r="CE48" s="11">
        <f t="shared" si="201"/>
        <v>6.3000000000000114</v>
      </c>
      <c r="CF48" s="11">
        <f t="shared" si="201"/>
        <v>6</v>
      </c>
      <c r="CG48" s="11">
        <f t="shared" si="201"/>
        <v>6.6000000000000227</v>
      </c>
      <c r="CH48" s="11">
        <f t="shared" si="201"/>
        <v>6.1999999999999886</v>
      </c>
      <c r="CI48" s="11">
        <f t="shared" si="201"/>
        <v>6.6999999999999886</v>
      </c>
      <c r="CJ48" s="11">
        <f>IF(CJ28="CLOSED","CLOSED",IF(OR(CJ23="NA",CJ28="NA"),"NA",CJ23-CJ28))</f>
        <v>6.1000000000000227</v>
      </c>
      <c r="CK48" s="150" t="s">
        <v>11</v>
      </c>
      <c r="CL48" s="11">
        <f t="shared" ref="CL48:CT48" si="202">IF(CL28="CLOSED","CLOSED",IF(OR(CL23="NA",CL28="NA"),"NA",CL23-CL28))</f>
        <v>6.5</v>
      </c>
      <c r="CM48" s="11">
        <f t="shared" si="202"/>
        <v>6.5</v>
      </c>
      <c r="CN48" s="11">
        <f t="shared" si="202"/>
        <v>5.3000000000000114</v>
      </c>
      <c r="CO48" s="11">
        <f t="shared" si="202"/>
        <v>5.6999999999999886</v>
      </c>
      <c r="CP48" s="11">
        <f t="shared" si="202"/>
        <v>5.1999999999999886</v>
      </c>
      <c r="CQ48" s="11">
        <f t="shared" si="202"/>
        <v>5</v>
      </c>
      <c r="CR48" s="11">
        <f t="shared" si="202"/>
        <v>5.1000000000000227</v>
      </c>
      <c r="CS48" s="11">
        <f t="shared" si="202"/>
        <v>5.3999999999999773</v>
      </c>
      <c r="CT48" s="11">
        <f t="shared" si="202"/>
        <v>5.3000000000000114</v>
      </c>
      <c r="CU48" s="11">
        <f>IF(CU28="CLOSED","CLOSED",IF(OR(CU23="NA",CU28="NA"),"NA",CU23-CU28))</f>
        <v>5.5</v>
      </c>
      <c r="CV48" s="150" t="s">
        <v>11</v>
      </c>
      <c r="CW48" s="11">
        <f t="shared" ref="CW48:DE48" si="203">IF(CW28="CLOSED","CLOSED",IF(OR(CW23="NA",CW28="NA"),"NA",CW23-CW28))</f>
        <v>5.5</v>
      </c>
      <c r="CX48" s="11">
        <f t="shared" si="203"/>
        <v>6</v>
      </c>
      <c r="CY48" s="11">
        <f t="shared" si="203"/>
        <v>5.1999999999999886</v>
      </c>
      <c r="CZ48" s="11">
        <f t="shared" si="203"/>
        <v>5.3999999999999773</v>
      </c>
      <c r="DA48" s="11">
        <f t="shared" si="203"/>
        <v>5.8999999999999773</v>
      </c>
      <c r="DB48" s="11">
        <f t="shared" si="203"/>
        <v>5.8999999999999773</v>
      </c>
      <c r="DC48" s="11">
        <f t="shared" si="203"/>
        <v>6.3000000000000114</v>
      </c>
      <c r="DD48" s="11">
        <f t="shared" si="203"/>
        <v>6.1000000000000227</v>
      </c>
      <c r="DE48" s="11">
        <f t="shared" si="203"/>
        <v>6.1000000000000227</v>
      </c>
      <c r="DF48" s="11">
        <f>IF(DF28="CLOSED","CLOSED",IF(OR(DF23="NA",DF28="NA"),"NA",DF23-DF28))</f>
        <v>6.3000000000000114</v>
      </c>
      <c r="DG48" s="150" t="s">
        <v>11</v>
      </c>
      <c r="DH48" s="11">
        <f t="shared" ref="DH48:DP48" si="204">IF(DH28="CLOSED","CLOSED",IF(OR(DH23="NA",DH28="NA"),"NA",DH23-DH28))</f>
        <v>5.8999999999999773</v>
      </c>
      <c r="DI48" s="11">
        <f t="shared" si="204"/>
        <v>5.8000000000000114</v>
      </c>
      <c r="DJ48" s="11">
        <f t="shared" si="204"/>
        <v>6</v>
      </c>
      <c r="DK48" s="11">
        <f t="shared" si="204"/>
        <v>6.1999999999999886</v>
      </c>
      <c r="DL48" s="11">
        <f t="shared" si="204"/>
        <v>6.1999999999999886</v>
      </c>
      <c r="DM48" s="11">
        <f t="shared" si="204"/>
        <v>6.1999999999999886</v>
      </c>
      <c r="DN48" s="11">
        <f t="shared" si="204"/>
        <v>6.1000000000000227</v>
      </c>
      <c r="DO48" s="11">
        <f t="shared" si="204"/>
        <v>6.8999999999999773</v>
      </c>
      <c r="DP48" s="11">
        <f t="shared" si="204"/>
        <v>6.8999999999999773</v>
      </c>
      <c r="DQ48" s="11">
        <f>IF(DQ28="CLOSED","CLOSED",IF(OR(DQ23="NA",DQ28="NA"),"NA",DQ23-DQ28))</f>
        <v>7.5</v>
      </c>
      <c r="DR48" s="150" t="s">
        <v>11</v>
      </c>
      <c r="DS48" s="11">
        <f t="shared" ref="DS48:EA48" si="205">IF(DS28="CLOSED","CLOSED",IF(OR(DS23="NA",DS28="NA"),"NA",DS23-DS28))</f>
        <v>6.8000000000000114</v>
      </c>
      <c r="DT48" s="11">
        <f t="shared" si="205"/>
        <v>7.1000000000000227</v>
      </c>
      <c r="DU48" s="11">
        <f t="shared" si="205"/>
        <v>7.1999999999999886</v>
      </c>
      <c r="DV48" s="11">
        <f t="shared" si="205"/>
        <v>7.6000000000000227</v>
      </c>
      <c r="DW48" s="11">
        <f t="shared" si="205"/>
        <v>7.1000000000000227</v>
      </c>
      <c r="DX48" s="11">
        <f t="shared" si="205"/>
        <v>7.1999999999999886</v>
      </c>
      <c r="DY48" s="11">
        <f t="shared" si="205"/>
        <v>6.6999999999999886</v>
      </c>
      <c r="DZ48" s="11">
        <f t="shared" si="205"/>
        <v>7.1000000000000227</v>
      </c>
      <c r="EA48" s="11">
        <f t="shared" si="205"/>
        <v>7.1999999999999886</v>
      </c>
      <c r="EB48" s="11">
        <f>IF(EB28="CLOSED","CLOSED",IF(OR(EB23="NA",EB28="NA"),"NA",EB23-EB28))</f>
        <v>6.1999999999999886</v>
      </c>
      <c r="EC48" s="150" t="s">
        <v>11</v>
      </c>
      <c r="ED48" s="11">
        <f t="shared" ref="ED48:EL48" si="206">IF(ED28="CLOSED","CLOSED",IF(OR(ED23="NA",ED28="NA"),"NA",ED23-ED28))</f>
        <v>6</v>
      </c>
      <c r="EE48" s="11">
        <f t="shared" si="206"/>
        <v>6.3000000000000114</v>
      </c>
      <c r="EF48" s="11">
        <f t="shared" si="206"/>
        <v>6</v>
      </c>
      <c r="EG48" s="11">
        <f t="shared" si="189"/>
        <v>5.5</v>
      </c>
      <c r="EH48" s="11">
        <f t="shared" si="189"/>
        <v>5.8000000000000114</v>
      </c>
      <c r="EI48" s="11">
        <f t="shared" si="189"/>
        <v>6</v>
      </c>
      <c r="EJ48" s="11">
        <f t="shared" si="206"/>
        <v>6</v>
      </c>
      <c r="EK48" s="11">
        <f t="shared" si="206"/>
        <v>5.8999999999999773</v>
      </c>
      <c r="EL48" s="11">
        <f t="shared" si="206"/>
        <v>6.1000000000000227</v>
      </c>
      <c r="EM48" s="11">
        <f t="shared" ref="EM48" si="207">IF(EM28="CLOSED","CLOSED",IF(OR(EM23="NA",EM28="NA"),"NA",EM23-EM28))</f>
        <v>6.1999999999999886</v>
      </c>
      <c r="EN48" s="150" t="s">
        <v>11</v>
      </c>
      <c r="EO48" s="11">
        <f t="shared" ref="EO48:EX48" si="208">IF(EO28="CLOSED","CLOSED",IF(OR(EO23="NA",EO28="NA"),"NA",EO23-EO28))</f>
        <v>7.1999999999999886</v>
      </c>
      <c r="EP48" s="11">
        <f t="shared" si="208"/>
        <v>7.3000000000000114</v>
      </c>
      <c r="EQ48" s="11">
        <f t="shared" si="208"/>
        <v>6.6000000000000227</v>
      </c>
      <c r="ER48" s="11">
        <f t="shared" si="208"/>
        <v>6.6999999999999886</v>
      </c>
      <c r="ES48" s="11">
        <f t="shared" si="208"/>
        <v>6.8999999999999773</v>
      </c>
      <c r="ET48" s="11">
        <f t="shared" si="208"/>
        <v>7.1000000000000227</v>
      </c>
      <c r="EU48" s="11">
        <f t="shared" si="208"/>
        <v>6.8000000000000114</v>
      </c>
      <c r="EV48" s="11">
        <f t="shared" si="208"/>
        <v>7.2000000000000455</v>
      </c>
      <c r="EW48" s="11">
        <f t="shared" si="208"/>
        <v>7</v>
      </c>
      <c r="EX48" s="11">
        <f t="shared" si="208"/>
        <v>7.1999999999999886</v>
      </c>
      <c r="EY48" s="150" t="s">
        <v>11</v>
      </c>
      <c r="EZ48" s="11">
        <f t="shared" ref="EZ48:FI48" si="209">IF(EZ28="CLOSED","CLOSED",IF(OR(EZ23="NA",EZ28="NA"),"NA",EZ23-EZ28))</f>
        <v>7.1999999999999886</v>
      </c>
      <c r="FA48" s="11">
        <f t="shared" si="209"/>
        <v>7.1000000000000227</v>
      </c>
      <c r="FB48" s="11">
        <f t="shared" si="209"/>
        <v>7.3999999999999773</v>
      </c>
      <c r="FC48" s="11">
        <f t="shared" si="209"/>
        <v>7.1999999999999886</v>
      </c>
      <c r="FD48" s="11">
        <f t="shared" si="209"/>
        <v>7</v>
      </c>
      <c r="FE48" s="11">
        <f t="shared" si="209"/>
        <v>7.6000000000000227</v>
      </c>
      <c r="FF48" s="11">
        <f t="shared" si="209"/>
        <v>7.1000000000000227</v>
      </c>
      <c r="FG48" s="11">
        <f t="shared" si="209"/>
        <v>7.1999999999999886</v>
      </c>
      <c r="FH48" s="11">
        <f t="shared" si="209"/>
        <v>7.5</v>
      </c>
      <c r="FI48" s="11">
        <f t="shared" si="209"/>
        <v>7</v>
      </c>
      <c r="FJ48" s="150" t="s">
        <v>11</v>
      </c>
      <c r="FK48" s="11">
        <f t="shared" ref="FK48:FS48" si="210">IF(FK28="CLOSED","CLOSED",IF(OR(FK23="NA",FK28="NA"),"NA",FK23-FK28))</f>
        <v>6.6999999999999886</v>
      </c>
      <c r="FL48" s="11">
        <f t="shared" si="210"/>
        <v>6.3000000000000114</v>
      </c>
      <c r="FM48" s="11">
        <f t="shared" si="210"/>
        <v>5.6999999999999886</v>
      </c>
      <c r="FN48" s="11">
        <f t="shared" si="210"/>
        <v>6.6999999999999886</v>
      </c>
      <c r="FO48" s="11">
        <f t="shared" si="210"/>
        <v>6.1999999999999886</v>
      </c>
      <c r="FP48" s="11">
        <f t="shared" si="210"/>
        <v>5.3999999999999773</v>
      </c>
      <c r="FQ48" s="11">
        <f t="shared" si="210"/>
        <v>7</v>
      </c>
      <c r="FR48" s="11">
        <f t="shared" si="210"/>
        <v>6.8000000000000114</v>
      </c>
      <c r="FS48" s="11">
        <f t="shared" si="210"/>
        <v>7.3000000000000114</v>
      </c>
      <c r="FT48" s="150" t="s">
        <v>11</v>
      </c>
      <c r="FU48" s="1">
        <f t="shared" si="174"/>
        <v>13.899999999999977</v>
      </c>
      <c r="FV48" s="86">
        <f t="shared" si="175"/>
        <v>4.1999999999999886</v>
      </c>
      <c r="FW48" s="4"/>
      <c r="FX48" s="4"/>
      <c r="FY48" s="4"/>
    </row>
    <row r="49" spans="1:181" ht="11.25" customHeight="1" x14ac:dyDescent="0.2">
      <c r="A49" s="150" t="s">
        <v>12</v>
      </c>
      <c r="B49" s="11">
        <f>IF(B29="CLOSED","CLOSED",IF(OR(B23="NA",B29="NA"),"NA",B23-B29))</f>
        <v>7.8999999999999773</v>
      </c>
      <c r="C49" s="11">
        <f t="shared" ref="C49:K49" si="211">IF(C29="CLOSED","CLOSED",IF(OR(C23="NA",C29="NA"),"NA",C23-C29))</f>
        <v>7.3000000000000114</v>
      </c>
      <c r="D49" s="11">
        <f t="shared" si="211"/>
        <v>8</v>
      </c>
      <c r="E49" s="11">
        <f t="shared" si="211"/>
        <v>6.3999999999999773</v>
      </c>
      <c r="F49" s="11">
        <f t="shared" si="211"/>
        <v>7.6000000000000227</v>
      </c>
      <c r="G49" s="11">
        <f t="shared" si="211"/>
        <v>7.1000000000000227</v>
      </c>
      <c r="H49" s="11">
        <f t="shared" si="211"/>
        <v>7.5</v>
      </c>
      <c r="I49" s="11">
        <f t="shared" si="211"/>
        <v>6.8999999999999773</v>
      </c>
      <c r="J49" s="11">
        <f t="shared" si="211"/>
        <v>6.8000000000000114</v>
      </c>
      <c r="K49" s="11">
        <f t="shared" si="211"/>
        <v>7.5</v>
      </c>
      <c r="L49" s="150" t="s">
        <v>12</v>
      </c>
      <c r="M49" s="11">
        <f>IF(M29="CLOSED","CLOSED",IF(OR(M23="NA",M29="NA"),"NA",M23-M29))</f>
        <v>4.1999999999999886</v>
      </c>
      <c r="N49" s="11">
        <f t="shared" ref="N49:T49" si="212">IF(N29="CLOSED","CLOSED",IF(OR(N23="NA",N29="NA"),"NA",N23-N29))</f>
        <v>8.1000000000000227</v>
      </c>
      <c r="O49" s="11">
        <f t="shared" si="212"/>
        <v>7.6999999999999886</v>
      </c>
      <c r="P49" s="11">
        <f t="shared" si="212"/>
        <v>8</v>
      </c>
      <c r="Q49" s="11">
        <f t="shared" si="212"/>
        <v>9.1000000000000227</v>
      </c>
      <c r="R49" s="11">
        <f t="shared" si="212"/>
        <v>8.6000000000000227</v>
      </c>
      <c r="S49" s="11">
        <f t="shared" si="212"/>
        <v>9.1000000000000227</v>
      </c>
      <c r="T49" s="11">
        <f t="shared" si="212"/>
        <v>8.1999999999999886</v>
      </c>
      <c r="U49" s="11">
        <f>IF(U29="CLOSED","CLOSED",IF(OR(U23="NA",U29="NA"),"NA",U23-U29))</f>
        <v>8.3999999999999773</v>
      </c>
      <c r="V49" s="11">
        <f>IF(V29="CLOSED","CLOSED",IF(OR(V23="NA",V29="NA"),"NA",V23-V29))</f>
        <v>6.5</v>
      </c>
      <c r="W49" s="150" t="s">
        <v>12</v>
      </c>
      <c r="X49" s="11">
        <f t="shared" ref="X49:AF49" si="213">IF(X29="CLOSED","CLOSED",IF(OR(X23="NA",X29="NA"),"NA",X23-X29))</f>
        <v>6.3999999999999773</v>
      </c>
      <c r="Y49" s="11">
        <f t="shared" si="213"/>
        <v>7.5</v>
      </c>
      <c r="Z49" s="11">
        <f t="shared" si="213"/>
        <v>7</v>
      </c>
      <c r="AA49" s="11">
        <f t="shared" si="213"/>
        <v>13.899999999999977</v>
      </c>
      <c r="AB49" s="11">
        <f t="shared" si="213"/>
        <v>8.2000000000000455</v>
      </c>
      <c r="AC49" s="11">
        <f t="shared" si="213"/>
        <v>8.1999999999999886</v>
      </c>
      <c r="AD49" s="11">
        <f t="shared" si="213"/>
        <v>8.1999999999999886</v>
      </c>
      <c r="AE49" s="11">
        <f t="shared" si="213"/>
        <v>8.1000000000000227</v>
      </c>
      <c r="AF49" s="11">
        <f t="shared" si="213"/>
        <v>8.1999999999999886</v>
      </c>
      <c r="AG49" s="11">
        <f>IF(AG29="CLOSED","CLOSED",IF(OR(AG23="NA",AG29="NA"),"NA",AG23-AG29))</f>
        <v>8.5</v>
      </c>
      <c r="AH49" s="150" t="s">
        <v>12</v>
      </c>
      <c r="AI49" s="11">
        <f t="shared" ref="AI49:AQ49" si="214">IF(AI29="CLOSED","CLOSED",IF(OR(AI23="NA",AI29="NA"),"NA",AI23-AI29))</f>
        <v>8.3000000000000114</v>
      </c>
      <c r="AJ49" s="11">
        <f t="shared" si="214"/>
        <v>8.2999999999999545</v>
      </c>
      <c r="AK49" s="11">
        <f t="shared" si="214"/>
        <v>8.3999999999999773</v>
      </c>
      <c r="AL49" s="11">
        <f t="shared" si="214"/>
        <v>8</v>
      </c>
      <c r="AM49" s="11">
        <f t="shared" si="214"/>
        <v>8.0999999999999659</v>
      </c>
      <c r="AN49" s="11">
        <f t="shared" si="214"/>
        <v>8</v>
      </c>
      <c r="AO49" s="11">
        <f t="shared" si="214"/>
        <v>8.2000000000000455</v>
      </c>
      <c r="AP49" s="11">
        <f t="shared" si="214"/>
        <v>8.1999999999999886</v>
      </c>
      <c r="AQ49" s="11">
        <f t="shared" si="214"/>
        <v>8.3000000000000114</v>
      </c>
      <c r="AR49" s="11">
        <f>IF(AR29="CLOSED","CLOSED",IF(OR(AR23="NA",AR29="NA"),"NA",AR23-AR29))</f>
        <v>8.1000000000000227</v>
      </c>
      <c r="AS49" s="150" t="s">
        <v>12</v>
      </c>
      <c r="AT49" s="11">
        <f t="shared" ref="AT49:BB49" si="215">IF(AT29="CLOSED","CLOSED",IF(OR(AT23="NA",AT29="NA"),"NA",AT23-AT29))</f>
        <v>8.3999999999999773</v>
      </c>
      <c r="AU49" s="11">
        <f t="shared" si="215"/>
        <v>8.1999999999999886</v>
      </c>
      <c r="AV49" s="11">
        <f t="shared" si="215"/>
        <v>8.3000000000000114</v>
      </c>
      <c r="AW49" s="11">
        <f t="shared" si="215"/>
        <v>8.2999999999999545</v>
      </c>
      <c r="AX49" s="11">
        <f>IF(AX29="CLOSED","CLOSED",IF(OR(AX23="NA",AX29="NA"),"NA",AX23-AX29))</f>
        <v>8</v>
      </c>
      <c r="AY49" s="11">
        <f>IF(AY29="CLOSED","CLOSED",IF(OR(AY23="NA",AY29="NA"),"NA",AY23-AY29))</f>
        <v>8</v>
      </c>
      <c r="AZ49" s="11">
        <f t="shared" si="215"/>
        <v>8.1999999999999886</v>
      </c>
      <c r="BA49" s="11">
        <f t="shared" si="215"/>
        <v>8.1000000000000227</v>
      </c>
      <c r="BB49" s="11">
        <f t="shared" si="215"/>
        <v>8.5</v>
      </c>
      <c r="BC49" s="11">
        <f>IF(BC29="CLOSED","CLOSED",IF(OR(BC23="NA",BC29="NA"),"NA",BC23-BC29))</f>
        <v>8.1000000000000227</v>
      </c>
      <c r="BD49" s="150" t="s">
        <v>12</v>
      </c>
      <c r="BE49" s="11">
        <f t="shared" ref="BE49:BM49" si="216">IF(BE29="CLOSED","CLOSED",IF(OR(BE23="NA",BE29="NA"),"NA",BE23-BE29))</f>
        <v>8.1999999999999886</v>
      </c>
      <c r="BF49" s="11">
        <f t="shared" si="216"/>
        <v>8.1999999999999886</v>
      </c>
      <c r="BG49" s="11">
        <f t="shared" si="216"/>
        <v>8.3000000000000114</v>
      </c>
      <c r="BH49" s="11">
        <f t="shared" si="216"/>
        <v>8</v>
      </c>
      <c r="BI49" s="11">
        <f t="shared" si="216"/>
        <v>8.2999999999999545</v>
      </c>
      <c r="BJ49" s="11">
        <f t="shared" si="216"/>
        <v>8.3000000000000114</v>
      </c>
      <c r="BK49" s="11">
        <f t="shared" si="216"/>
        <v>8.6000000000000227</v>
      </c>
      <c r="BL49" s="11">
        <f t="shared" si="216"/>
        <v>8.0999999999999659</v>
      </c>
      <c r="BM49" s="11">
        <f t="shared" si="216"/>
        <v>8</v>
      </c>
      <c r="BN49" s="11">
        <f>IF(BN29="CLOSED","CLOSED",IF(OR(BN23="NA",BN29="NA"),"NA",BN23-BN29))</f>
        <v>6.8999999999999773</v>
      </c>
      <c r="BO49" s="150" t="s">
        <v>12</v>
      </c>
      <c r="BP49" s="11">
        <f t="shared" ref="BP49:BX49" si="217">IF(BP29="CLOSED","CLOSED",IF(OR(BP23="NA",BP29="NA"),"NA",BP23-BP29))</f>
        <v>8.3000000000000114</v>
      </c>
      <c r="BQ49" s="11">
        <f t="shared" si="217"/>
        <v>8</v>
      </c>
      <c r="BR49" s="11">
        <f t="shared" si="217"/>
        <v>7.6000000000000227</v>
      </c>
      <c r="BS49" s="11">
        <f t="shared" si="217"/>
        <v>6.6999999999999886</v>
      </c>
      <c r="BT49" s="11">
        <f t="shared" si="217"/>
        <v>7.3999999999999773</v>
      </c>
      <c r="BU49" s="11">
        <f t="shared" si="217"/>
        <v>7.8000000000000114</v>
      </c>
      <c r="BV49" s="11">
        <f t="shared" si="217"/>
        <v>7.5</v>
      </c>
      <c r="BW49" s="11">
        <f t="shared" si="217"/>
        <v>6.8999999999999773</v>
      </c>
      <c r="BX49" s="11">
        <f t="shared" si="217"/>
        <v>6.3000000000000114</v>
      </c>
      <c r="BY49" s="11">
        <f>IF(BY29="CLOSED","CLOSED",IF(OR(BY23="NA",BY29="NA"),"NA",BY23-BY29))</f>
        <v>6</v>
      </c>
      <c r="BZ49" s="150" t="s">
        <v>12</v>
      </c>
      <c r="CA49" s="11">
        <f t="shared" ref="CA49:CI49" si="218">IF(CA29="CLOSED","CLOSED",IF(OR(CA23="NA",CA29="NA"),"NA",CA23-CA29))</f>
        <v>6.1999999999999886</v>
      </c>
      <c r="CB49" s="11">
        <f t="shared" si="218"/>
        <v>5.8999999999999773</v>
      </c>
      <c r="CC49" s="11">
        <f t="shared" si="218"/>
        <v>6.3000000000000114</v>
      </c>
      <c r="CD49" s="11">
        <f t="shared" si="218"/>
        <v>6.3999999999999773</v>
      </c>
      <c r="CE49" s="11">
        <f t="shared" si="218"/>
        <v>6.3000000000000114</v>
      </c>
      <c r="CF49" s="11">
        <f t="shared" si="218"/>
        <v>6</v>
      </c>
      <c r="CG49" s="11">
        <f t="shared" si="218"/>
        <v>6.6000000000000227</v>
      </c>
      <c r="CH49" s="11">
        <f t="shared" si="218"/>
        <v>6.1999999999999886</v>
      </c>
      <c r="CI49" s="11">
        <f t="shared" si="218"/>
        <v>6.6999999999999886</v>
      </c>
      <c r="CJ49" s="11">
        <f>IF(CJ29="CLOSED","CLOSED",IF(OR(CJ23="NA",CJ29="NA"),"NA",CJ23-CJ29))</f>
        <v>6.1000000000000227</v>
      </c>
      <c r="CK49" s="150" t="s">
        <v>12</v>
      </c>
      <c r="CL49" s="11">
        <f t="shared" ref="CL49:CT49" si="219">IF(CL29="CLOSED","CLOSED",IF(OR(CL23="NA",CL29="NA"),"NA",CL23-CL29))</f>
        <v>6.5</v>
      </c>
      <c r="CM49" s="11">
        <f t="shared" si="219"/>
        <v>6.5</v>
      </c>
      <c r="CN49" s="11">
        <f t="shared" si="219"/>
        <v>5.3000000000000114</v>
      </c>
      <c r="CO49" s="11">
        <f t="shared" si="219"/>
        <v>5.6999999999999886</v>
      </c>
      <c r="CP49" s="11">
        <f t="shared" si="219"/>
        <v>5.1999999999999886</v>
      </c>
      <c r="CQ49" s="11">
        <f t="shared" si="219"/>
        <v>5</v>
      </c>
      <c r="CR49" s="11">
        <f t="shared" si="219"/>
        <v>5.1000000000000227</v>
      </c>
      <c r="CS49" s="11">
        <f t="shared" si="219"/>
        <v>5.3999999999999773</v>
      </c>
      <c r="CT49" s="11">
        <f t="shared" si="219"/>
        <v>5.3000000000000114</v>
      </c>
      <c r="CU49" s="11">
        <f>IF(CU29="CLOSED","CLOSED",IF(OR(CU23="NA",CU29="NA"),"NA",CU23-CU29))</f>
        <v>5.5</v>
      </c>
      <c r="CV49" s="150" t="s">
        <v>12</v>
      </c>
      <c r="CW49" s="11">
        <f t="shared" ref="CW49:DE49" si="220">IF(CW29="CLOSED","CLOSED",IF(OR(CW23="NA",CW29="NA"),"NA",CW23-CW29))</f>
        <v>5.5</v>
      </c>
      <c r="CX49" s="11">
        <f t="shared" si="220"/>
        <v>6</v>
      </c>
      <c r="CY49" s="11">
        <f t="shared" si="220"/>
        <v>5.1999999999999886</v>
      </c>
      <c r="CZ49" s="11">
        <f t="shared" si="220"/>
        <v>5.3999999999999773</v>
      </c>
      <c r="DA49" s="11">
        <f t="shared" si="220"/>
        <v>5.8999999999999773</v>
      </c>
      <c r="DB49" s="11">
        <f t="shared" si="220"/>
        <v>5.8999999999999773</v>
      </c>
      <c r="DC49" s="11">
        <f t="shared" si="220"/>
        <v>6.3000000000000114</v>
      </c>
      <c r="DD49" s="11">
        <f t="shared" si="220"/>
        <v>6.1000000000000227</v>
      </c>
      <c r="DE49" s="11">
        <f t="shared" si="220"/>
        <v>6.1000000000000227</v>
      </c>
      <c r="DF49" s="11">
        <f>IF(DF29="CLOSED","CLOSED",IF(OR(DF23="NA",DF29="NA"),"NA",DF23-DF29))</f>
        <v>6.3000000000000114</v>
      </c>
      <c r="DG49" s="150" t="s">
        <v>12</v>
      </c>
      <c r="DH49" s="11">
        <f t="shared" ref="DH49:DP49" si="221">IF(DH29="CLOSED","CLOSED",IF(OR(DH23="NA",DH29="NA"),"NA",DH23-DH29))</f>
        <v>5.8999999999999773</v>
      </c>
      <c r="DI49" s="11">
        <f t="shared" si="221"/>
        <v>5.8000000000000114</v>
      </c>
      <c r="DJ49" s="11">
        <f t="shared" si="221"/>
        <v>6</v>
      </c>
      <c r="DK49" s="11">
        <f t="shared" si="221"/>
        <v>6.1999999999999886</v>
      </c>
      <c r="DL49" s="11">
        <f t="shared" si="221"/>
        <v>6.1999999999999886</v>
      </c>
      <c r="DM49" s="11">
        <f t="shared" si="221"/>
        <v>6.1999999999999886</v>
      </c>
      <c r="DN49" s="11">
        <f t="shared" si="221"/>
        <v>6.1000000000000227</v>
      </c>
      <c r="DO49" s="11">
        <f t="shared" si="221"/>
        <v>6.8999999999999773</v>
      </c>
      <c r="DP49" s="11">
        <f t="shared" si="221"/>
        <v>6.8999999999999773</v>
      </c>
      <c r="DQ49" s="11">
        <f>IF(DQ29="CLOSED","CLOSED",IF(OR(DQ23="NA",DQ29="NA"),"NA",DQ23-DQ29))</f>
        <v>7.5</v>
      </c>
      <c r="DR49" s="150" t="s">
        <v>12</v>
      </c>
      <c r="DS49" s="11">
        <f t="shared" ref="DS49:EA49" si="222">IF(DS29="CLOSED","CLOSED",IF(OR(DS23="NA",DS29="NA"),"NA",DS23-DS29))</f>
        <v>6.8000000000000114</v>
      </c>
      <c r="DT49" s="11">
        <f t="shared" si="222"/>
        <v>7.1000000000000227</v>
      </c>
      <c r="DU49" s="11">
        <f t="shared" si="222"/>
        <v>7.1999999999999886</v>
      </c>
      <c r="DV49" s="11">
        <f t="shared" si="222"/>
        <v>7.6000000000000227</v>
      </c>
      <c r="DW49" s="11">
        <f t="shared" si="222"/>
        <v>7.1000000000000227</v>
      </c>
      <c r="DX49" s="11">
        <f t="shared" si="222"/>
        <v>7.1999999999999886</v>
      </c>
      <c r="DY49" s="11">
        <f t="shared" si="222"/>
        <v>6.6999999999999886</v>
      </c>
      <c r="DZ49" s="11">
        <f t="shared" si="222"/>
        <v>7.1000000000000227</v>
      </c>
      <c r="EA49" s="11">
        <f t="shared" si="222"/>
        <v>7.1999999999999886</v>
      </c>
      <c r="EB49" s="11">
        <f>IF(EB29="CLOSED","CLOSED",IF(OR(EB23="NA",EB29="NA"),"NA",EB23-EB29))</f>
        <v>6.1999999999999886</v>
      </c>
      <c r="EC49" s="150" t="s">
        <v>12</v>
      </c>
      <c r="ED49" s="11">
        <f t="shared" ref="ED49:EL49" si="223">IF(ED29="CLOSED","CLOSED",IF(OR(ED23="NA",ED29="NA"),"NA",ED23-ED29))</f>
        <v>6</v>
      </c>
      <c r="EE49" s="11">
        <f t="shared" si="223"/>
        <v>6.3000000000000114</v>
      </c>
      <c r="EF49" s="11">
        <f t="shared" si="223"/>
        <v>6</v>
      </c>
      <c r="EG49" s="11">
        <f t="shared" ref="EG49:EI50" si="224">IF(EG29="CLOSED","CLOSED",IF(OR(EG23="NA",EG29="NA"),"NA",EG23-EG29))</f>
        <v>5.5</v>
      </c>
      <c r="EH49" s="11">
        <f t="shared" si="224"/>
        <v>5.8000000000000114</v>
      </c>
      <c r="EI49" s="11">
        <f t="shared" si="224"/>
        <v>6</v>
      </c>
      <c r="EJ49" s="11">
        <f t="shared" si="223"/>
        <v>6</v>
      </c>
      <c r="EK49" s="11">
        <f t="shared" si="223"/>
        <v>5.8999999999999773</v>
      </c>
      <c r="EL49" s="11">
        <f t="shared" si="223"/>
        <v>6.1000000000000227</v>
      </c>
      <c r="EM49" s="11">
        <f t="shared" ref="EM49" si="225">IF(EM29="CLOSED","CLOSED",IF(OR(EM23="NA",EM29="NA"),"NA",EM23-EM29))</f>
        <v>6.1999999999999886</v>
      </c>
      <c r="EN49" s="150" t="s">
        <v>12</v>
      </c>
      <c r="EO49" s="11">
        <f t="shared" ref="EO49:EX49" si="226">IF(EO29="CLOSED","CLOSED",IF(OR(EO23="NA",EO29="NA"),"NA",EO23-EO29))</f>
        <v>7.1999999999999886</v>
      </c>
      <c r="EP49" s="11">
        <f t="shared" si="226"/>
        <v>7.3000000000000114</v>
      </c>
      <c r="EQ49" s="11">
        <f t="shared" si="226"/>
        <v>6.6000000000000227</v>
      </c>
      <c r="ER49" s="11">
        <f t="shared" si="226"/>
        <v>6.6999999999999886</v>
      </c>
      <c r="ES49" s="11">
        <f t="shared" si="226"/>
        <v>6.8999999999999773</v>
      </c>
      <c r="ET49" s="11">
        <f t="shared" si="226"/>
        <v>7.1000000000000227</v>
      </c>
      <c r="EU49" s="11">
        <f t="shared" si="226"/>
        <v>6.8000000000000114</v>
      </c>
      <c r="EV49" s="11">
        <f t="shared" si="226"/>
        <v>7.1000000000000227</v>
      </c>
      <c r="EW49" s="11">
        <f t="shared" si="226"/>
        <v>7</v>
      </c>
      <c r="EX49" s="11">
        <f t="shared" si="226"/>
        <v>7.1999999999999886</v>
      </c>
      <c r="EY49" s="150" t="s">
        <v>12</v>
      </c>
      <c r="EZ49" s="11">
        <f t="shared" ref="EZ49:FI49" si="227">IF(EZ29="CLOSED","CLOSED",IF(OR(EZ23="NA",EZ29="NA"),"NA",EZ23-EZ29))</f>
        <v>7.1999999999999886</v>
      </c>
      <c r="FA49" s="11">
        <f t="shared" si="227"/>
        <v>7.1000000000000227</v>
      </c>
      <c r="FB49" s="11">
        <f t="shared" si="227"/>
        <v>7.3999999999999773</v>
      </c>
      <c r="FC49" s="11">
        <f t="shared" si="227"/>
        <v>7.1999999999999886</v>
      </c>
      <c r="FD49" s="11">
        <f t="shared" si="227"/>
        <v>7</v>
      </c>
      <c r="FE49" s="11">
        <f t="shared" si="227"/>
        <v>7.6000000000000227</v>
      </c>
      <c r="FF49" s="11">
        <f t="shared" si="227"/>
        <v>7.1000000000000227</v>
      </c>
      <c r="FG49" s="11">
        <f t="shared" si="227"/>
        <v>7.1999999999999886</v>
      </c>
      <c r="FH49" s="11">
        <f t="shared" si="227"/>
        <v>7.5</v>
      </c>
      <c r="FI49" s="11">
        <f t="shared" si="227"/>
        <v>7</v>
      </c>
      <c r="FJ49" s="150" t="s">
        <v>12</v>
      </c>
      <c r="FK49" s="11">
        <f t="shared" ref="FK49:FS49" si="228">IF(FK29="CLOSED","CLOSED",IF(OR(FK23="NA",FK29="NA"),"NA",FK23-FK29))</f>
        <v>6.6999999999999886</v>
      </c>
      <c r="FL49" s="11">
        <f t="shared" si="228"/>
        <v>6.3000000000000114</v>
      </c>
      <c r="FM49" s="11">
        <f t="shared" si="228"/>
        <v>5.6999999999999886</v>
      </c>
      <c r="FN49" s="11">
        <f t="shared" si="228"/>
        <v>6.6999999999999886</v>
      </c>
      <c r="FO49" s="11">
        <f t="shared" si="228"/>
        <v>6.1999999999999886</v>
      </c>
      <c r="FP49" s="11">
        <f t="shared" si="228"/>
        <v>5.3999999999999773</v>
      </c>
      <c r="FQ49" s="11">
        <f t="shared" si="228"/>
        <v>7</v>
      </c>
      <c r="FR49" s="11">
        <f t="shared" si="228"/>
        <v>6.8000000000000114</v>
      </c>
      <c r="FS49" s="11">
        <f t="shared" si="228"/>
        <v>7.3000000000000114</v>
      </c>
      <c r="FT49" s="150" t="s">
        <v>12</v>
      </c>
      <c r="FU49" s="1">
        <f t="shared" si="174"/>
        <v>13.899999999999977</v>
      </c>
      <c r="FV49" s="86">
        <f t="shared" si="175"/>
        <v>4.1999999999999886</v>
      </c>
      <c r="FW49" s="4"/>
      <c r="FX49" s="4"/>
      <c r="FY49" s="4"/>
    </row>
    <row r="50" spans="1:181" ht="11.25" customHeight="1" x14ac:dyDescent="0.2">
      <c r="A50" s="150" t="s">
        <v>13</v>
      </c>
      <c r="B50" s="11">
        <f>IF(B30="CLOSED","CLOSED",IF(OR(B24="NA",B30="NA"),"NA",B24-B30))</f>
        <v>7.5</v>
      </c>
      <c r="C50" s="11">
        <f t="shared" ref="C50:K50" si="229">IF(C30="CLOSED","CLOSED",IF(OR(C24="NA",C30="NA"),"NA",C24-C30))</f>
        <v>7.5999999999999659</v>
      </c>
      <c r="D50" s="11">
        <f t="shared" si="229"/>
        <v>8.6999999999999886</v>
      </c>
      <c r="E50" s="11">
        <f t="shared" si="229"/>
        <v>7.6000000000000227</v>
      </c>
      <c r="F50" s="11">
        <f t="shared" si="229"/>
        <v>8</v>
      </c>
      <c r="G50" s="11">
        <f t="shared" si="229"/>
        <v>7.8000000000000114</v>
      </c>
      <c r="H50" s="11">
        <f t="shared" si="229"/>
        <v>7.1999999999999886</v>
      </c>
      <c r="I50" s="11">
        <f t="shared" si="229"/>
        <v>7.3999999999999773</v>
      </c>
      <c r="J50" s="11">
        <f t="shared" si="229"/>
        <v>8</v>
      </c>
      <c r="K50" s="11">
        <f t="shared" si="229"/>
        <v>7.8000000000000114</v>
      </c>
      <c r="L50" s="150" t="s">
        <v>13</v>
      </c>
      <c r="M50" s="11">
        <f>IF(M30="CLOSED","CLOSED",IF(OR(M24="NA",M30="NA"),"NA",M24-M30))</f>
        <v>5</v>
      </c>
      <c r="N50" s="11">
        <f t="shared" ref="N50:T50" si="230">IF(N30="CLOSED","CLOSED",IF(OR(N24="NA",N30="NA"),"NA",N24-N30))</f>
        <v>8.1000000000000227</v>
      </c>
      <c r="O50" s="11">
        <f t="shared" si="230"/>
        <v>8.1999999999999886</v>
      </c>
      <c r="P50" s="11">
        <f t="shared" si="230"/>
        <v>9</v>
      </c>
      <c r="Q50" s="11">
        <f t="shared" si="230"/>
        <v>9.1000000000000227</v>
      </c>
      <c r="R50" s="11">
        <f t="shared" si="230"/>
        <v>9.1000000000000227</v>
      </c>
      <c r="S50" s="11">
        <f t="shared" si="230"/>
        <v>8.8000000000000114</v>
      </c>
      <c r="T50" s="11">
        <f t="shared" si="230"/>
        <v>8.3000000000000114</v>
      </c>
      <c r="U50" s="11">
        <f>IF(U30="CLOSED","CLOSED",IF(OR(U24="NA",U30="NA"),"NA",U24-U30))</f>
        <v>8.3999999999999773</v>
      </c>
      <c r="V50" s="11">
        <f>IF(V30="CLOSED","CLOSED",IF(OR(V24="NA",V30="NA"),"NA",V24-V30))</f>
        <v>7.6999999999999886</v>
      </c>
      <c r="W50" s="150" t="s">
        <v>13</v>
      </c>
      <c r="X50" s="11">
        <f t="shared" ref="X50:AF50" si="231">IF(X30="CLOSED","CLOSED",IF(OR(X24="NA",X30="NA"),"NA",X24-X30))</f>
        <v>6</v>
      </c>
      <c r="Y50" s="11">
        <f t="shared" si="231"/>
        <v>7.5</v>
      </c>
      <c r="Z50" s="11">
        <f t="shared" si="231"/>
        <v>7.6999999999999886</v>
      </c>
      <c r="AA50" s="11">
        <f t="shared" si="231"/>
        <v>14.199999999999989</v>
      </c>
      <c r="AB50" s="11">
        <f t="shared" si="231"/>
        <v>8.1000000000000227</v>
      </c>
      <c r="AC50" s="11">
        <f t="shared" si="231"/>
        <v>7.8999999999999773</v>
      </c>
      <c r="AD50" s="11">
        <f t="shared" si="231"/>
        <v>8.1000000000000227</v>
      </c>
      <c r="AE50" s="11">
        <f t="shared" si="231"/>
        <v>5.8000000000000114</v>
      </c>
      <c r="AF50" s="11">
        <f t="shared" si="231"/>
        <v>6.6000000000000227</v>
      </c>
      <c r="AG50" s="11">
        <f>IF(AG30="CLOSED","CLOSED",IF(OR(AG24="NA",AG30="NA"),"NA",AG24-AG30))</f>
        <v>8</v>
      </c>
      <c r="AH50" s="150" t="s">
        <v>13</v>
      </c>
      <c r="AI50" s="11">
        <f t="shared" ref="AI50:AQ50" si="232">IF(AI30="CLOSED","CLOSED",IF(OR(AI24="NA",AI30="NA"),"NA",AI24-AI30))</f>
        <v>8</v>
      </c>
      <c r="AJ50" s="11">
        <f t="shared" si="232"/>
        <v>7.3999999999999773</v>
      </c>
      <c r="AK50" s="11">
        <f t="shared" si="232"/>
        <v>7.5999999999999659</v>
      </c>
      <c r="AL50" s="11">
        <f t="shared" si="232"/>
        <v>7.8000000000000114</v>
      </c>
      <c r="AM50" s="11">
        <f t="shared" si="232"/>
        <v>8.1999999999999886</v>
      </c>
      <c r="AN50" s="11">
        <f t="shared" si="232"/>
        <v>7</v>
      </c>
      <c r="AO50" s="11">
        <f t="shared" si="232"/>
        <v>5.1999999999999886</v>
      </c>
      <c r="AP50" s="11">
        <f t="shared" si="232"/>
        <v>8</v>
      </c>
      <c r="AQ50" s="11">
        <f t="shared" si="232"/>
        <v>8</v>
      </c>
      <c r="AR50" s="11">
        <f>IF(AR30="CLOSED","CLOSED",IF(OR(AR24="NA",AR30="NA"),"NA",AR24-AR30))</f>
        <v>8.0999999999999659</v>
      </c>
      <c r="AS50" s="150" t="s">
        <v>13</v>
      </c>
      <c r="AT50" s="11">
        <f t="shared" ref="AT50:BB50" si="233">IF(AT30="CLOSED","CLOSED",IF(OR(AT24="NA",AT30="NA"),"NA",AT24-AT30))</f>
        <v>8</v>
      </c>
      <c r="AU50" s="11">
        <f t="shared" si="233"/>
        <v>8.1000000000000227</v>
      </c>
      <c r="AV50" s="11">
        <f t="shared" si="233"/>
        <v>8</v>
      </c>
      <c r="AW50" s="11">
        <f t="shared" si="233"/>
        <v>8</v>
      </c>
      <c r="AX50" s="11">
        <f>IF(AX30="CLOSED","CLOSED",IF(OR(AX24="NA",AX30="NA"),"NA",AX24-AX30))</f>
        <v>8.0999999999999659</v>
      </c>
      <c r="AY50" s="11">
        <f>IF(AY30="CLOSED","CLOSED",IF(OR(AY24="NA",AY30="NA"),"NA",AY24-AY30))</f>
        <v>8</v>
      </c>
      <c r="AZ50" s="11">
        <f t="shared" si="233"/>
        <v>8</v>
      </c>
      <c r="BA50" s="11">
        <f t="shared" si="233"/>
        <v>8</v>
      </c>
      <c r="BB50" s="11">
        <f t="shared" si="233"/>
        <v>8</v>
      </c>
      <c r="BC50" s="11">
        <f>IF(BC30="CLOSED","CLOSED",IF(OR(BC24="NA",BC30="NA"),"NA",BC24-BC30))</f>
        <v>8</v>
      </c>
      <c r="BD50" s="150" t="s">
        <v>13</v>
      </c>
      <c r="BE50" s="11">
        <f t="shared" ref="BE50:BM50" si="234">IF(BE30="CLOSED","CLOSED",IF(OR(BE24="NA",BE30="NA"),"NA",BE24-BE30))</f>
        <v>8</v>
      </c>
      <c r="BF50" s="11">
        <f t="shared" si="234"/>
        <v>8</v>
      </c>
      <c r="BG50" s="11">
        <f t="shared" si="234"/>
        <v>8</v>
      </c>
      <c r="BH50" s="11">
        <f t="shared" si="234"/>
        <v>8</v>
      </c>
      <c r="BI50" s="11">
        <f t="shared" si="234"/>
        <v>8.0999999999999659</v>
      </c>
      <c r="BJ50" s="11">
        <f t="shared" si="234"/>
        <v>8</v>
      </c>
      <c r="BK50" s="11">
        <f t="shared" si="234"/>
        <v>8</v>
      </c>
      <c r="BL50" s="11">
        <f t="shared" si="234"/>
        <v>8.0999999999999659</v>
      </c>
      <c r="BM50" s="11">
        <f t="shared" si="234"/>
        <v>7.6999999999999886</v>
      </c>
      <c r="BN50" s="11">
        <f>IF(BN30="CLOSED","CLOSED",IF(OR(BN24="NA",BN30="NA"),"NA",BN24-BN30))</f>
        <v>7.1000000000000227</v>
      </c>
      <c r="BO50" s="150" t="s">
        <v>13</v>
      </c>
      <c r="BP50" s="11">
        <f t="shared" ref="BP50:BX50" si="235">IF(BP30="CLOSED","CLOSED",IF(OR(BP24="NA",BP30="NA"),"NA",BP24-BP30))</f>
        <v>8</v>
      </c>
      <c r="BQ50" s="11">
        <f t="shared" si="235"/>
        <v>8.0999999999999659</v>
      </c>
      <c r="BR50" s="11">
        <f t="shared" si="235"/>
        <v>7</v>
      </c>
      <c r="BS50" s="11">
        <f t="shared" si="235"/>
        <v>7.1000000000000227</v>
      </c>
      <c r="BT50" s="11">
        <f t="shared" si="235"/>
        <v>7.8999999999999773</v>
      </c>
      <c r="BU50" s="11">
        <f t="shared" si="235"/>
        <v>8.1999999999999886</v>
      </c>
      <c r="BV50" s="11">
        <f t="shared" si="235"/>
        <v>8</v>
      </c>
      <c r="BW50" s="11">
        <f t="shared" si="235"/>
        <v>7.6999999999999886</v>
      </c>
      <c r="BX50" s="11">
        <f t="shared" si="235"/>
        <v>6.8999999999999773</v>
      </c>
      <c r="BY50" s="11">
        <f>IF(BY30="CLOSED","CLOSED",IF(OR(BY24="NA",BY30="NA"),"NA",BY24-BY30))</f>
        <v>6.8000000000000114</v>
      </c>
      <c r="BZ50" s="150" t="s">
        <v>13</v>
      </c>
      <c r="CA50" s="11">
        <f t="shared" ref="CA50:CI50" si="236">IF(CA30="CLOSED","CLOSED",IF(OR(CA24="NA",CA30="NA"),"NA",CA24-CA30))</f>
        <v>6.8000000000000114</v>
      </c>
      <c r="CB50" s="11">
        <f t="shared" si="236"/>
        <v>7.1999999999999886</v>
      </c>
      <c r="CC50" s="11">
        <f t="shared" si="236"/>
        <v>6.6999999999999886</v>
      </c>
      <c r="CD50" s="11">
        <f t="shared" si="236"/>
        <v>7.1999999999999886</v>
      </c>
      <c r="CE50" s="11">
        <f t="shared" si="236"/>
        <v>7.3999999999999773</v>
      </c>
      <c r="CF50" s="11">
        <f t="shared" si="236"/>
        <v>6.6999999999999886</v>
      </c>
      <c r="CG50" s="11">
        <f t="shared" si="236"/>
        <v>7.1999999999999886</v>
      </c>
      <c r="CH50" s="11">
        <f t="shared" si="236"/>
        <v>7.1999999999999886</v>
      </c>
      <c r="CI50" s="11">
        <f t="shared" si="236"/>
        <v>7.1999999999999886</v>
      </c>
      <c r="CJ50" s="11">
        <f>IF(CJ30="CLOSED","CLOSED",IF(OR(CJ24="NA",CJ30="NA"),"NA",CJ24-CJ30))</f>
        <v>7</v>
      </c>
      <c r="CK50" s="150" t="s">
        <v>13</v>
      </c>
      <c r="CL50" s="11">
        <f t="shared" ref="CL50:CT50" si="237">IF(CL30="CLOSED","CLOSED",IF(OR(CL24="NA",CL30="NA"),"NA",CL24-CL30))</f>
        <v>6.8000000000000114</v>
      </c>
      <c r="CM50" s="11">
        <f t="shared" si="237"/>
        <v>6.8000000000000114</v>
      </c>
      <c r="CN50" s="11">
        <f t="shared" si="237"/>
        <v>5.8999999999999773</v>
      </c>
      <c r="CO50" s="11">
        <f t="shared" si="237"/>
        <v>6.6000000000000227</v>
      </c>
      <c r="CP50" s="11">
        <f t="shared" si="237"/>
        <v>6</v>
      </c>
      <c r="CQ50" s="11">
        <f t="shared" si="237"/>
        <v>5.3999999999999773</v>
      </c>
      <c r="CR50" s="11">
        <f t="shared" si="237"/>
        <v>5.6999999999999886</v>
      </c>
      <c r="CS50" s="11">
        <f t="shared" si="237"/>
        <v>5.6999999999999886</v>
      </c>
      <c r="CT50" s="11">
        <f t="shared" si="237"/>
        <v>5.5</v>
      </c>
      <c r="CU50" s="11">
        <f>IF(CU30="CLOSED","CLOSED",IF(OR(CU24="NA",CU30="NA"),"NA",CU24-CU30))</f>
        <v>6.3999999999999773</v>
      </c>
      <c r="CV50" s="150" t="s">
        <v>13</v>
      </c>
      <c r="CW50" s="11">
        <f t="shared" ref="CW50:DE50" si="238">IF(CW30="CLOSED","CLOSED",IF(OR(CW24="NA",CW30="NA"),"NA",CW24-CW30))</f>
        <v>6.1999999999999886</v>
      </c>
      <c r="CX50" s="11">
        <f t="shared" si="238"/>
        <v>6.8999999999999773</v>
      </c>
      <c r="CY50" s="11">
        <f t="shared" si="238"/>
        <v>6.1000000000000227</v>
      </c>
      <c r="CZ50" s="11">
        <f t="shared" si="238"/>
        <v>6.1000000000000227</v>
      </c>
      <c r="DA50" s="11">
        <f t="shared" si="238"/>
        <v>6.6999999999999886</v>
      </c>
      <c r="DB50" s="11">
        <f t="shared" si="238"/>
        <v>6.6000000000000227</v>
      </c>
      <c r="DC50" s="11">
        <f t="shared" si="238"/>
        <v>7.1999999999999886</v>
      </c>
      <c r="DD50" s="11">
        <f t="shared" si="238"/>
        <v>7.3000000000000114</v>
      </c>
      <c r="DE50" s="11">
        <f t="shared" si="238"/>
        <v>6.8000000000000114</v>
      </c>
      <c r="DF50" s="11">
        <f>IF(DF30="CLOSED","CLOSED",IF(OR(DF24="NA",DF30="NA"),"NA",DF24-DF30))</f>
        <v>7.1000000000000227</v>
      </c>
      <c r="DG50" s="150" t="s">
        <v>13</v>
      </c>
      <c r="DH50" s="11">
        <f t="shared" ref="DH50:DP50" si="239">IF(DH30="CLOSED","CLOSED",IF(OR(DH24="NA",DH30="NA"),"NA",DH24-DH30))</f>
        <v>6.5</v>
      </c>
      <c r="DI50" s="11">
        <f t="shared" si="239"/>
        <v>6.8000000000000114</v>
      </c>
      <c r="DJ50" s="11">
        <f t="shared" si="239"/>
        <v>7</v>
      </c>
      <c r="DK50" s="11">
        <f t="shared" si="239"/>
        <v>6.8999999999999773</v>
      </c>
      <c r="DL50" s="11">
        <f t="shared" si="239"/>
        <v>6.8000000000000114</v>
      </c>
      <c r="DM50" s="11">
        <f t="shared" si="239"/>
        <v>7.3000000000000114</v>
      </c>
      <c r="DN50" s="11">
        <f t="shared" si="239"/>
        <v>6.8999999999999773</v>
      </c>
      <c r="DO50" s="11">
        <f t="shared" si="239"/>
        <v>8</v>
      </c>
      <c r="DP50" s="11">
        <f t="shared" si="239"/>
        <v>7.8999999999999773</v>
      </c>
      <c r="DQ50" s="11">
        <f>IF(DQ30="CLOSED","CLOSED",IF(OR(DQ24="NA",DQ30="NA"),"NA",DQ24-DQ30))</f>
        <v>8.1000000000000227</v>
      </c>
      <c r="DR50" s="150" t="s">
        <v>13</v>
      </c>
      <c r="DS50" s="11">
        <f t="shared" ref="DS50:EA50" si="240">IF(DS30="CLOSED","CLOSED",IF(OR(DS24="NA",DS30="NA"),"NA",DS24-DS30))</f>
        <v>7.8999999999999773</v>
      </c>
      <c r="DT50" s="11">
        <f t="shared" si="240"/>
        <v>7.6999999999999886</v>
      </c>
      <c r="DU50" s="11">
        <f t="shared" si="240"/>
        <v>7.8999999999999773</v>
      </c>
      <c r="DV50" s="11">
        <f t="shared" si="240"/>
        <v>8.1000000000000227</v>
      </c>
      <c r="DW50" s="11">
        <f t="shared" si="240"/>
        <v>8</v>
      </c>
      <c r="DX50" s="11">
        <f t="shared" si="240"/>
        <v>8.2999999999999545</v>
      </c>
      <c r="DY50" s="11">
        <f t="shared" si="240"/>
        <v>7.6999999999999886</v>
      </c>
      <c r="DZ50" s="11">
        <f t="shared" si="240"/>
        <v>8.3999999999999773</v>
      </c>
      <c r="EA50" s="11">
        <f t="shared" si="240"/>
        <v>8</v>
      </c>
      <c r="EB50" s="11">
        <f>IF(EB30="CLOSED","CLOSED",IF(OR(EB24="NA",EB30="NA"),"NA",EB24-EB30))</f>
        <v>7.1999999999999886</v>
      </c>
      <c r="EC50" s="150" t="s">
        <v>13</v>
      </c>
      <c r="ED50" s="11">
        <f t="shared" ref="ED50:EL50" si="241">IF(ED30="CLOSED","CLOSED",IF(OR(ED24="NA",ED30="NA"),"NA",ED24-ED30))</f>
        <v>7.1999999999999886</v>
      </c>
      <c r="EE50" s="11">
        <f t="shared" si="241"/>
        <v>7.1999999999999886</v>
      </c>
      <c r="EF50" s="11">
        <f t="shared" si="241"/>
        <v>7</v>
      </c>
      <c r="EG50" s="11">
        <f t="shared" si="224"/>
        <v>6.5</v>
      </c>
      <c r="EH50" s="11">
        <f t="shared" si="224"/>
        <v>7.3000000000000114</v>
      </c>
      <c r="EI50" s="11">
        <f t="shared" si="224"/>
        <v>7</v>
      </c>
      <c r="EJ50" s="11">
        <f t="shared" si="241"/>
        <v>7.1999999999999886</v>
      </c>
      <c r="EK50" s="11">
        <f t="shared" si="241"/>
        <v>6.8999999999999773</v>
      </c>
      <c r="EL50" s="11">
        <f t="shared" si="241"/>
        <v>7.1999999999999886</v>
      </c>
      <c r="EM50" s="11">
        <f t="shared" ref="EM50" si="242">IF(EM30="CLOSED","CLOSED",IF(OR(EM24="NA",EM30="NA"),"NA",EM24-EM30))</f>
        <v>7.3000000000000114</v>
      </c>
      <c r="EN50" s="150" t="s">
        <v>13</v>
      </c>
      <c r="EO50" s="11">
        <f t="shared" ref="EO50:EX50" si="243">IF(EO30="CLOSED","CLOSED",IF(OR(EO24="NA",EO30="NA"),"NA",EO24-EO30))</f>
        <v>7.8000000000000114</v>
      </c>
      <c r="EP50" s="11">
        <f t="shared" si="243"/>
        <v>7.8000000000000114</v>
      </c>
      <c r="EQ50" s="11">
        <f t="shared" si="243"/>
        <v>7.6000000000000227</v>
      </c>
      <c r="ER50" s="11">
        <f t="shared" si="243"/>
        <v>7.8000000000000114</v>
      </c>
      <c r="ES50" s="11">
        <f t="shared" si="243"/>
        <v>7.3999999999999773</v>
      </c>
      <c r="ET50" s="11">
        <f t="shared" si="243"/>
        <v>7.6000000000000227</v>
      </c>
      <c r="EU50" s="11">
        <f t="shared" si="243"/>
        <v>7.3000000000000114</v>
      </c>
      <c r="EV50" s="11">
        <f t="shared" si="243"/>
        <v>7.8000000000000114</v>
      </c>
      <c r="EW50" s="11">
        <f t="shared" si="243"/>
        <v>7.6000000000000227</v>
      </c>
      <c r="EX50" s="11">
        <f t="shared" si="243"/>
        <v>8.5</v>
      </c>
      <c r="EY50" s="150" t="s">
        <v>13</v>
      </c>
      <c r="EZ50" s="11">
        <f t="shared" ref="EZ50:FI50" si="244">IF(EZ30="CLOSED","CLOSED",IF(OR(EZ24="NA",EZ30="NA"),"NA",EZ24-EZ30))</f>
        <v>7.5</v>
      </c>
      <c r="FA50" s="11">
        <f t="shared" si="244"/>
        <v>8.1000000000000227</v>
      </c>
      <c r="FB50" s="11">
        <f t="shared" si="244"/>
        <v>8.3999999999999773</v>
      </c>
      <c r="FC50" s="11">
        <f t="shared" si="244"/>
        <v>8</v>
      </c>
      <c r="FD50" s="11">
        <f t="shared" si="244"/>
        <v>8</v>
      </c>
      <c r="FE50" s="11">
        <f t="shared" si="244"/>
        <v>8.6000000000000227</v>
      </c>
      <c r="FF50" s="11">
        <f t="shared" si="244"/>
        <v>7.8000000000000114</v>
      </c>
      <c r="FG50" s="11">
        <f t="shared" si="244"/>
        <v>8</v>
      </c>
      <c r="FH50" s="11">
        <f t="shared" si="244"/>
        <v>8.0999999999999659</v>
      </c>
      <c r="FI50" s="11">
        <f t="shared" si="244"/>
        <v>7.8999999999999773</v>
      </c>
      <c r="FJ50" s="150" t="s">
        <v>13</v>
      </c>
      <c r="FK50" s="11">
        <f t="shared" ref="FK50:FS50" si="245">IF(FK30="CLOSED","CLOSED",IF(OR(FK24="NA",FK30="NA"),"NA",FK24-FK30))</f>
        <v>7.8999999999999773</v>
      </c>
      <c r="FL50" s="11">
        <f t="shared" si="245"/>
        <v>7.3000000000000114</v>
      </c>
      <c r="FM50" s="11">
        <f t="shared" si="245"/>
        <v>7.5</v>
      </c>
      <c r="FN50" s="11">
        <f t="shared" si="245"/>
        <v>7.6000000000000227</v>
      </c>
      <c r="FO50" s="11">
        <f t="shared" si="245"/>
        <v>7.1000000000000227</v>
      </c>
      <c r="FP50" s="11">
        <f t="shared" si="245"/>
        <v>6.3999999999999773</v>
      </c>
      <c r="FQ50" s="11">
        <f t="shared" si="245"/>
        <v>8.1000000000000227</v>
      </c>
      <c r="FR50" s="11">
        <f t="shared" si="245"/>
        <v>8</v>
      </c>
      <c r="FS50" s="11">
        <f t="shared" si="245"/>
        <v>8.3999999999999773</v>
      </c>
      <c r="FT50" s="150" t="s">
        <v>13</v>
      </c>
      <c r="FU50" s="1">
        <f t="shared" si="174"/>
        <v>14.199999999999989</v>
      </c>
      <c r="FV50" s="86">
        <f t="shared" si="175"/>
        <v>5</v>
      </c>
      <c r="FW50" s="4"/>
      <c r="FX50" s="4"/>
      <c r="FY50" s="4"/>
    </row>
    <row r="51" spans="1:181" ht="11.25" customHeight="1" x14ac:dyDescent="0.2">
      <c r="A51" s="150" t="s">
        <v>28</v>
      </c>
      <c r="B51" s="11">
        <f>B31</f>
        <v>4.9000000000000004</v>
      </c>
      <c r="C51" s="11">
        <f t="shared" ref="C51:K51" si="246">C31</f>
        <v>4.8</v>
      </c>
      <c r="D51" s="11">
        <f t="shared" si="246"/>
        <v>6</v>
      </c>
      <c r="E51" s="11">
        <f t="shared" si="246"/>
        <v>6</v>
      </c>
      <c r="F51" s="11">
        <f t="shared" si="246"/>
        <v>6</v>
      </c>
      <c r="G51" s="11">
        <f t="shared" si="246"/>
        <v>6</v>
      </c>
      <c r="H51" s="11">
        <f t="shared" si="246"/>
        <v>6</v>
      </c>
      <c r="I51" s="11">
        <f t="shared" si="246"/>
        <v>6</v>
      </c>
      <c r="J51" s="11">
        <f t="shared" si="246"/>
        <v>6</v>
      </c>
      <c r="K51" s="11">
        <f t="shared" si="246"/>
        <v>6</v>
      </c>
      <c r="L51" s="150" t="s">
        <v>28</v>
      </c>
      <c r="M51" s="11">
        <f t="shared" ref="M51:T51" si="247">M31</f>
        <v>6</v>
      </c>
      <c r="N51" s="11">
        <f t="shared" si="247"/>
        <v>6</v>
      </c>
      <c r="O51" s="11">
        <f t="shared" si="247"/>
        <v>5.5</v>
      </c>
      <c r="P51" s="11">
        <f t="shared" si="247"/>
        <v>5.8</v>
      </c>
      <c r="Q51" s="11">
        <f t="shared" si="247"/>
        <v>5.0999999999999996</v>
      </c>
      <c r="R51" s="11">
        <f t="shared" si="247"/>
        <v>5</v>
      </c>
      <c r="S51" s="11">
        <f t="shared" si="247"/>
        <v>5</v>
      </c>
      <c r="T51" s="11">
        <f t="shared" si="247"/>
        <v>6</v>
      </c>
      <c r="U51" s="11">
        <f>U31</f>
        <v>6</v>
      </c>
      <c r="V51" s="11">
        <f>V31</f>
        <v>6</v>
      </c>
      <c r="W51" s="150" t="s">
        <v>28</v>
      </c>
      <c r="X51" s="11">
        <f>X31</f>
        <v>6</v>
      </c>
      <c r="Y51" s="11">
        <f t="shared" ref="Y51:AG51" si="248">Y31</f>
        <v>6</v>
      </c>
      <c r="Z51" s="11">
        <f t="shared" si="248"/>
        <v>6</v>
      </c>
      <c r="AA51" s="11">
        <f t="shared" si="248"/>
        <v>6</v>
      </c>
      <c r="AB51" s="11">
        <f t="shared" si="248"/>
        <v>6</v>
      </c>
      <c r="AC51" s="11">
        <f t="shared" si="248"/>
        <v>6</v>
      </c>
      <c r="AD51" s="11">
        <f t="shared" si="248"/>
        <v>6</v>
      </c>
      <c r="AE51" s="11">
        <f t="shared" si="248"/>
        <v>6</v>
      </c>
      <c r="AF51" s="11">
        <f t="shared" si="248"/>
        <v>6</v>
      </c>
      <c r="AG51" s="11">
        <f t="shared" si="248"/>
        <v>6</v>
      </c>
      <c r="AH51" s="150" t="s">
        <v>28</v>
      </c>
      <c r="AI51" s="11">
        <f t="shared" ref="AI51:AQ51" si="249">AI31</f>
        <v>6</v>
      </c>
      <c r="AJ51" s="11">
        <f t="shared" si="249"/>
        <v>6</v>
      </c>
      <c r="AK51" s="11">
        <f t="shared" si="249"/>
        <v>6</v>
      </c>
      <c r="AL51" s="11">
        <f t="shared" si="249"/>
        <v>6</v>
      </c>
      <c r="AM51" s="11">
        <f t="shared" si="249"/>
        <v>6</v>
      </c>
      <c r="AN51" s="11">
        <f t="shared" si="249"/>
        <v>6</v>
      </c>
      <c r="AO51" s="11">
        <f t="shared" si="249"/>
        <v>6</v>
      </c>
      <c r="AP51" s="11">
        <f t="shared" si="249"/>
        <v>6</v>
      </c>
      <c r="AQ51" s="11">
        <f t="shared" si="249"/>
        <v>6</v>
      </c>
      <c r="AR51" s="11">
        <f>AR31</f>
        <v>6</v>
      </c>
      <c r="AS51" s="150" t="s">
        <v>28</v>
      </c>
      <c r="AT51" s="11">
        <f t="shared" ref="AT51:BC51" si="250">AT31</f>
        <v>6</v>
      </c>
      <c r="AU51" s="11">
        <f t="shared" si="250"/>
        <v>6</v>
      </c>
      <c r="AV51" s="11">
        <f t="shared" si="250"/>
        <v>6</v>
      </c>
      <c r="AW51" s="11">
        <f t="shared" si="250"/>
        <v>6</v>
      </c>
      <c r="AX51" s="11">
        <f>AX31</f>
        <v>6</v>
      </c>
      <c r="AY51" s="11">
        <f>AY31</f>
        <v>6</v>
      </c>
      <c r="AZ51" s="11">
        <f t="shared" si="250"/>
        <v>6</v>
      </c>
      <c r="BA51" s="11">
        <f t="shared" si="250"/>
        <v>6</v>
      </c>
      <c r="BB51" s="11">
        <f t="shared" si="250"/>
        <v>6</v>
      </c>
      <c r="BC51" s="11">
        <f t="shared" si="250"/>
        <v>6</v>
      </c>
      <c r="BD51" s="150" t="s">
        <v>28</v>
      </c>
      <c r="BE51" s="11">
        <f t="shared" ref="BE51:BM51" si="251">BE31</f>
        <v>6</v>
      </c>
      <c r="BF51" s="11">
        <f t="shared" si="251"/>
        <v>6</v>
      </c>
      <c r="BG51" s="11">
        <f t="shared" si="251"/>
        <v>6</v>
      </c>
      <c r="BH51" s="11">
        <f t="shared" si="251"/>
        <v>6</v>
      </c>
      <c r="BI51" s="11">
        <f t="shared" si="251"/>
        <v>6</v>
      </c>
      <c r="BJ51" s="11">
        <f t="shared" si="251"/>
        <v>6</v>
      </c>
      <c r="BK51" s="11">
        <f t="shared" si="251"/>
        <v>6</v>
      </c>
      <c r="BL51" s="11">
        <f t="shared" si="251"/>
        <v>6</v>
      </c>
      <c r="BM51" s="11">
        <f t="shared" si="251"/>
        <v>6</v>
      </c>
      <c r="BN51" s="11">
        <f>BN31</f>
        <v>6</v>
      </c>
      <c r="BO51" s="150" t="s">
        <v>28</v>
      </c>
      <c r="BP51" s="11">
        <f t="shared" ref="BP51:BX51" si="252">BP31</f>
        <v>6</v>
      </c>
      <c r="BQ51" s="11">
        <f t="shared" si="252"/>
        <v>6</v>
      </c>
      <c r="BR51" s="11">
        <f t="shared" si="252"/>
        <v>6</v>
      </c>
      <c r="BS51" s="11">
        <f t="shared" si="252"/>
        <v>6</v>
      </c>
      <c r="BT51" s="11">
        <f t="shared" si="252"/>
        <v>6</v>
      </c>
      <c r="BU51" s="11">
        <f t="shared" si="252"/>
        <v>6</v>
      </c>
      <c r="BV51" s="11">
        <f t="shared" si="252"/>
        <v>6</v>
      </c>
      <c r="BW51" s="11">
        <f t="shared" si="252"/>
        <v>6</v>
      </c>
      <c r="BX51" s="11">
        <f t="shared" si="252"/>
        <v>6</v>
      </c>
      <c r="BY51" s="11">
        <f>BY31</f>
        <v>6</v>
      </c>
      <c r="BZ51" s="150" t="s">
        <v>28</v>
      </c>
      <c r="CA51" s="11">
        <f t="shared" ref="CA51:CI51" si="253">CA31</f>
        <v>6</v>
      </c>
      <c r="CB51" s="11">
        <f t="shared" si="253"/>
        <v>6</v>
      </c>
      <c r="CC51" s="11">
        <f t="shared" si="253"/>
        <v>6</v>
      </c>
      <c r="CD51" s="11">
        <f t="shared" si="253"/>
        <v>6</v>
      </c>
      <c r="CE51" s="11">
        <f t="shared" si="253"/>
        <v>6</v>
      </c>
      <c r="CF51" s="11">
        <f t="shared" si="253"/>
        <v>6</v>
      </c>
      <c r="CG51" s="11">
        <f t="shared" si="253"/>
        <v>6</v>
      </c>
      <c r="CH51" s="11">
        <f t="shared" si="253"/>
        <v>6</v>
      </c>
      <c r="CI51" s="11">
        <f t="shared" si="253"/>
        <v>6</v>
      </c>
      <c r="CJ51" s="11">
        <f>CJ31</f>
        <v>6</v>
      </c>
      <c r="CK51" s="150" t="s">
        <v>28</v>
      </c>
      <c r="CL51" s="11">
        <f t="shared" ref="CL51:CT51" si="254">CL31</f>
        <v>6</v>
      </c>
      <c r="CM51" s="11">
        <f t="shared" si="254"/>
        <v>6</v>
      </c>
      <c r="CN51" s="11">
        <f t="shared" si="254"/>
        <v>6</v>
      </c>
      <c r="CO51" s="11">
        <f t="shared" si="254"/>
        <v>6</v>
      </c>
      <c r="CP51" s="11">
        <f t="shared" si="254"/>
        <v>6</v>
      </c>
      <c r="CQ51" s="11">
        <f t="shared" si="254"/>
        <v>6</v>
      </c>
      <c r="CR51" s="11">
        <f t="shared" si="254"/>
        <v>6</v>
      </c>
      <c r="CS51" s="11">
        <f t="shared" si="254"/>
        <v>6</v>
      </c>
      <c r="CT51" s="11">
        <f t="shared" si="254"/>
        <v>6</v>
      </c>
      <c r="CU51" s="11">
        <f>CU31</f>
        <v>6</v>
      </c>
      <c r="CV51" s="150" t="s">
        <v>28</v>
      </c>
      <c r="CW51" s="11">
        <f t="shared" ref="CW51:DE51" si="255">CW31</f>
        <v>6</v>
      </c>
      <c r="CX51" s="11">
        <f t="shared" si="255"/>
        <v>6</v>
      </c>
      <c r="CY51" s="11">
        <f t="shared" si="255"/>
        <v>6</v>
      </c>
      <c r="CZ51" s="11">
        <f t="shared" si="255"/>
        <v>6</v>
      </c>
      <c r="DA51" s="11">
        <f t="shared" si="255"/>
        <v>6</v>
      </c>
      <c r="DB51" s="11">
        <f t="shared" si="255"/>
        <v>6</v>
      </c>
      <c r="DC51" s="11">
        <f t="shared" si="255"/>
        <v>6</v>
      </c>
      <c r="DD51" s="11">
        <f t="shared" si="255"/>
        <v>6</v>
      </c>
      <c r="DE51" s="11">
        <f t="shared" si="255"/>
        <v>6</v>
      </c>
      <c r="DF51" s="11">
        <f>DF31</f>
        <v>6</v>
      </c>
      <c r="DG51" s="150" t="s">
        <v>28</v>
      </c>
      <c r="DH51" s="11">
        <f t="shared" ref="DH51:DP51" si="256">DH31</f>
        <v>6</v>
      </c>
      <c r="DI51" s="11">
        <f t="shared" si="256"/>
        <v>6</v>
      </c>
      <c r="DJ51" s="11">
        <f t="shared" si="256"/>
        <v>6</v>
      </c>
      <c r="DK51" s="11">
        <f t="shared" si="256"/>
        <v>6</v>
      </c>
      <c r="DL51" s="11">
        <f t="shared" si="256"/>
        <v>6</v>
      </c>
      <c r="DM51" s="11">
        <f t="shared" si="256"/>
        <v>6</v>
      </c>
      <c r="DN51" s="11">
        <f t="shared" si="256"/>
        <v>6</v>
      </c>
      <c r="DO51" s="11">
        <f t="shared" si="256"/>
        <v>6</v>
      </c>
      <c r="DP51" s="11">
        <f t="shared" si="256"/>
        <v>6</v>
      </c>
      <c r="DQ51" s="11">
        <f>DQ31</f>
        <v>6</v>
      </c>
      <c r="DR51" s="150" t="s">
        <v>28</v>
      </c>
      <c r="DS51" s="11">
        <f t="shared" ref="DS51:EA51" si="257">DS31</f>
        <v>6</v>
      </c>
      <c r="DT51" s="11">
        <f t="shared" si="257"/>
        <v>6</v>
      </c>
      <c r="DU51" s="11">
        <f t="shared" si="257"/>
        <v>6</v>
      </c>
      <c r="DV51" s="11">
        <f t="shared" si="257"/>
        <v>6</v>
      </c>
      <c r="DW51" s="11">
        <f t="shared" si="257"/>
        <v>6</v>
      </c>
      <c r="DX51" s="11">
        <f>DX31</f>
        <v>6</v>
      </c>
      <c r="DY51" s="11">
        <f t="shared" si="257"/>
        <v>6</v>
      </c>
      <c r="DZ51" s="11">
        <f t="shared" si="257"/>
        <v>6</v>
      </c>
      <c r="EA51" s="11">
        <f t="shared" si="257"/>
        <v>6</v>
      </c>
      <c r="EB51" s="11">
        <f>EB31</f>
        <v>6</v>
      </c>
      <c r="EC51" s="150" t="s">
        <v>28</v>
      </c>
      <c r="ED51" s="11">
        <f t="shared" ref="ED51:EL51" si="258">ED31</f>
        <v>6</v>
      </c>
      <c r="EE51" s="11">
        <f t="shared" si="258"/>
        <v>6</v>
      </c>
      <c r="EF51" s="11">
        <f t="shared" si="258"/>
        <v>6</v>
      </c>
      <c r="EG51" s="11">
        <f>EG31</f>
        <v>6</v>
      </c>
      <c r="EH51" s="11">
        <f>EH31</f>
        <v>6</v>
      </c>
      <c r="EI51" s="11">
        <f>EI31</f>
        <v>6</v>
      </c>
      <c r="EJ51" s="11">
        <f t="shared" si="258"/>
        <v>6</v>
      </c>
      <c r="EK51" s="11">
        <f t="shared" si="258"/>
        <v>6</v>
      </c>
      <c r="EL51" s="11">
        <f t="shared" si="258"/>
        <v>6</v>
      </c>
      <c r="EM51" s="11">
        <f t="shared" ref="EM51" si="259">EM31</f>
        <v>6</v>
      </c>
      <c r="EN51" s="150" t="s">
        <v>28</v>
      </c>
      <c r="EO51" s="11">
        <f t="shared" ref="EO51:EX51" si="260">EO31</f>
        <v>6</v>
      </c>
      <c r="EP51" s="11">
        <f t="shared" si="260"/>
        <v>6</v>
      </c>
      <c r="EQ51" s="11">
        <f t="shared" si="260"/>
        <v>6</v>
      </c>
      <c r="ER51" s="11">
        <f t="shared" si="260"/>
        <v>6</v>
      </c>
      <c r="ES51" s="11">
        <f t="shared" si="260"/>
        <v>6</v>
      </c>
      <c r="ET51" s="11">
        <f t="shared" si="260"/>
        <v>6</v>
      </c>
      <c r="EU51" s="11">
        <f t="shared" si="260"/>
        <v>6</v>
      </c>
      <c r="EV51" s="11">
        <f t="shared" si="260"/>
        <v>6</v>
      </c>
      <c r="EW51" s="11">
        <f t="shared" si="260"/>
        <v>6</v>
      </c>
      <c r="EX51" s="11">
        <f t="shared" si="260"/>
        <v>6</v>
      </c>
      <c r="EY51" s="150" t="s">
        <v>28</v>
      </c>
      <c r="EZ51" s="11">
        <f t="shared" ref="EZ51:FI51" si="261">EZ31</f>
        <v>6</v>
      </c>
      <c r="FA51" s="11">
        <f t="shared" si="261"/>
        <v>6</v>
      </c>
      <c r="FB51" s="11">
        <f t="shared" si="261"/>
        <v>6</v>
      </c>
      <c r="FC51" s="11">
        <f t="shared" si="261"/>
        <v>6</v>
      </c>
      <c r="FD51" s="11">
        <f t="shared" si="261"/>
        <v>6</v>
      </c>
      <c r="FE51" s="11">
        <f t="shared" si="261"/>
        <v>6</v>
      </c>
      <c r="FF51" s="11">
        <f t="shared" si="261"/>
        <v>6</v>
      </c>
      <c r="FG51" s="11">
        <f t="shared" si="261"/>
        <v>6</v>
      </c>
      <c r="FH51" s="11">
        <f t="shared" si="261"/>
        <v>6</v>
      </c>
      <c r="FI51" s="11">
        <f t="shared" si="261"/>
        <v>6</v>
      </c>
      <c r="FJ51" s="150" t="s">
        <v>28</v>
      </c>
      <c r="FK51" s="11">
        <f t="shared" ref="FK51:FS51" si="262">FK31</f>
        <v>6</v>
      </c>
      <c r="FL51" s="11">
        <f t="shared" si="262"/>
        <v>6</v>
      </c>
      <c r="FM51" s="11">
        <f t="shared" si="262"/>
        <v>6</v>
      </c>
      <c r="FN51" s="11">
        <f t="shared" si="262"/>
        <v>6</v>
      </c>
      <c r="FO51" s="11">
        <f t="shared" si="262"/>
        <v>6</v>
      </c>
      <c r="FP51" s="11">
        <f t="shared" si="262"/>
        <v>6</v>
      </c>
      <c r="FQ51" s="11">
        <f t="shared" si="262"/>
        <v>6</v>
      </c>
      <c r="FR51" s="11">
        <f t="shared" si="262"/>
        <v>6</v>
      </c>
      <c r="FS51" s="11">
        <f t="shared" si="262"/>
        <v>6</v>
      </c>
      <c r="FT51" s="150" t="s">
        <v>28</v>
      </c>
      <c r="FU51" s="1">
        <f t="shared" si="174"/>
        <v>6</v>
      </c>
      <c r="FV51" s="86">
        <f t="shared" si="175"/>
        <v>4.8</v>
      </c>
      <c r="FW51" s="4"/>
      <c r="FX51" s="4"/>
      <c r="FY51" s="4"/>
    </row>
    <row r="52" spans="1:181" ht="11.25" customHeight="1" x14ac:dyDescent="0.2">
      <c r="A52" s="153" t="s">
        <v>42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153" t="s">
        <v>42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153" t="s">
        <v>42</v>
      </c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53" t="s">
        <v>42</v>
      </c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153" t="s">
        <v>42</v>
      </c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153" t="s">
        <v>42</v>
      </c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153" t="s">
        <v>42</v>
      </c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153" t="s">
        <v>42</v>
      </c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153" t="s">
        <v>42</v>
      </c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53" t="s">
        <v>42</v>
      </c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153" t="s">
        <v>42</v>
      </c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153" t="s">
        <v>42</v>
      </c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153" t="s">
        <v>42</v>
      </c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153" t="s">
        <v>42</v>
      </c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153" t="s">
        <v>42</v>
      </c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153" t="s">
        <v>42</v>
      </c>
      <c r="FK52" s="9"/>
      <c r="FL52" s="9"/>
      <c r="FM52" s="9"/>
      <c r="FN52" s="9"/>
      <c r="FO52" s="9"/>
      <c r="FP52" s="9"/>
      <c r="FQ52" s="9"/>
      <c r="FR52" s="9"/>
      <c r="FS52" s="9"/>
      <c r="FT52" s="153" t="s">
        <v>42</v>
      </c>
      <c r="FU52" s="4"/>
      <c r="FV52" s="4"/>
      <c r="FW52" s="4"/>
      <c r="FX52" s="4"/>
      <c r="FY52" s="4"/>
    </row>
    <row r="53" spans="1:181" ht="11.25" customHeight="1" x14ac:dyDescent="0.2">
      <c r="A53" s="152" t="s">
        <v>50</v>
      </c>
      <c r="B53" s="14" t="str">
        <f>IF(B3="NA","NA",IF(AND(B3&gt;=1.5,B3&lt;=4),"YES","NO"))</f>
        <v>YES</v>
      </c>
      <c r="C53" s="14" t="str">
        <f t="shared" ref="C53:K53" si="263">IF(C3="NA","NA",IF(AND(C3&gt;=1.5,C3&lt;=4),"YES","NO"))</f>
        <v>YES</v>
      </c>
      <c r="D53" s="14" t="str">
        <f t="shared" si="263"/>
        <v>YES</v>
      </c>
      <c r="E53" s="14" t="str">
        <f t="shared" si="263"/>
        <v>YES</v>
      </c>
      <c r="F53" s="14" t="str">
        <f t="shared" si="263"/>
        <v>YES</v>
      </c>
      <c r="G53" s="14" t="str">
        <f t="shared" si="263"/>
        <v>YES</v>
      </c>
      <c r="H53" s="14" t="str">
        <f t="shared" si="263"/>
        <v>YES</v>
      </c>
      <c r="I53" s="14" t="str">
        <f t="shared" si="263"/>
        <v>YES</v>
      </c>
      <c r="J53" s="14" t="str">
        <f t="shared" si="263"/>
        <v>YES</v>
      </c>
      <c r="K53" s="14" t="str">
        <f t="shared" si="263"/>
        <v>YES</v>
      </c>
      <c r="L53" s="152" t="s">
        <v>50</v>
      </c>
      <c r="M53" s="14" t="str">
        <f>IF(M3="NA","NA",IF(AND(M3&gt;=1.5,M3&lt;=4),"YES","NO"))</f>
        <v>YES</v>
      </c>
      <c r="N53" s="14" t="str">
        <f t="shared" ref="N53:T53" si="264">IF(N3="NA","NA",IF(AND(N3&gt;=1.5,N3&lt;=4),"YES","NO"))</f>
        <v>YES</v>
      </c>
      <c r="O53" s="14" t="str">
        <f t="shared" si="264"/>
        <v>YES</v>
      </c>
      <c r="P53" s="14" t="str">
        <f t="shared" si="264"/>
        <v>YES</v>
      </c>
      <c r="Q53" s="14" t="str">
        <f t="shared" si="264"/>
        <v>YES</v>
      </c>
      <c r="R53" s="14" t="str">
        <f t="shared" si="264"/>
        <v>YES</v>
      </c>
      <c r="S53" s="14" t="str">
        <f t="shared" si="264"/>
        <v>YES</v>
      </c>
      <c r="T53" s="14" t="str">
        <f t="shared" si="264"/>
        <v>YES</v>
      </c>
      <c r="U53" s="14" t="str">
        <f>IF(U3="NA","NA",IF(AND(U3&gt;=1.5,U3&lt;=4),"YES","NO"))</f>
        <v>YES</v>
      </c>
      <c r="V53" s="14" t="str">
        <f>IF(V3="NA","NA",IF(AND(V3&gt;=1.5,V3&lt;=4),"YES","NO"))</f>
        <v>YES</v>
      </c>
      <c r="W53" s="152" t="s">
        <v>50</v>
      </c>
      <c r="X53" s="14" t="str">
        <f t="shared" ref="X53:AF53" si="265">IF(X3="NA","NA",IF(AND(X3&gt;=1.5,X3&lt;=4),"YES","NO"))</f>
        <v>YES</v>
      </c>
      <c r="Y53" s="14" t="str">
        <f t="shared" si="265"/>
        <v>YES</v>
      </c>
      <c r="Z53" s="14" t="str">
        <f t="shared" si="265"/>
        <v>YES</v>
      </c>
      <c r="AA53" s="14" t="str">
        <f t="shared" si="265"/>
        <v>YES</v>
      </c>
      <c r="AB53" s="14" t="str">
        <f t="shared" si="265"/>
        <v>YES</v>
      </c>
      <c r="AC53" s="14" t="str">
        <f t="shared" si="265"/>
        <v>YES</v>
      </c>
      <c r="AD53" s="14" t="str">
        <f t="shared" si="265"/>
        <v>YES</v>
      </c>
      <c r="AE53" s="14" t="str">
        <f t="shared" si="265"/>
        <v>YES</v>
      </c>
      <c r="AF53" s="14" t="str">
        <f t="shared" si="265"/>
        <v>YES</v>
      </c>
      <c r="AG53" s="14" t="str">
        <f>IF(AG3="NA","NA",IF(AND(AG3&gt;=1.5,AG3&lt;=4),"YES","NO"))</f>
        <v>YES</v>
      </c>
      <c r="AH53" s="152" t="s">
        <v>50</v>
      </c>
      <c r="AI53" s="14" t="str">
        <f t="shared" ref="AI53:AQ53" si="266">IF(AI3="NA","NA",IF(AND(AI3&gt;=1.5,AI3&lt;=4),"YES","NO"))</f>
        <v>YES</v>
      </c>
      <c r="AJ53" s="14" t="str">
        <f t="shared" si="266"/>
        <v>YES</v>
      </c>
      <c r="AK53" s="14" t="str">
        <f t="shared" si="266"/>
        <v>YES</v>
      </c>
      <c r="AL53" s="14" t="str">
        <f t="shared" si="266"/>
        <v>YES</v>
      </c>
      <c r="AM53" s="14" t="str">
        <f t="shared" si="266"/>
        <v>YES</v>
      </c>
      <c r="AN53" s="14" t="str">
        <f t="shared" si="266"/>
        <v>YES</v>
      </c>
      <c r="AO53" s="14" t="str">
        <f t="shared" si="266"/>
        <v>YES</v>
      </c>
      <c r="AP53" s="14" t="str">
        <f t="shared" si="266"/>
        <v>YES</v>
      </c>
      <c r="AQ53" s="14" t="str">
        <f t="shared" si="266"/>
        <v>YES</v>
      </c>
      <c r="AR53" s="14" t="str">
        <f>IF(AR3="NA","NA",IF(AND(AR3&gt;=1.5,AR3&lt;=4),"YES","NO"))</f>
        <v>YES</v>
      </c>
      <c r="AS53" s="152" t="s">
        <v>50</v>
      </c>
      <c r="AT53" s="14" t="str">
        <f t="shared" ref="AT53:BB53" si="267">IF(AT3="NA","NA",IF(AND(AT3&gt;=1.5,AT3&lt;=4),"YES","NO"))</f>
        <v>YES</v>
      </c>
      <c r="AU53" s="14" t="str">
        <f t="shared" si="267"/>
        <v>YES</v>
      </c>
      <c r="AV53" s="14" t="str">
        <f t="shared" si="267"/>
        <v>YES</v>
      </c>
      <c r="AW53" s="14" t="str">
        <f t="shared" si="267"/>
        <v>YES</v>
      </c>
      <c r="AX53" s="14" t="str">
        <f>IF(AX3="NA","NA",IF(AND(AX3&gt;=1.5,AX3&lt;=4),"YES","NO"))</f>
        <v>YES</v>
      </c>
      <c r="AY53" s="14" t="str">
        <f>IF(AY3="NA","NA",IF(AND(AY3&gt;=1.5,AY3&lt;=4),"YES","NO"))</f>
        <v>YES</v>
      </c>
      <c r="AZ53" s="14" t="str">
        <f t="shared" si="267"/>
        <v>YES</v>
      </c>
      <c r="BA53" s="14" t="str">
        <f t="shared" si="267"/>
        <v>YES</v>
      </c>
      <c r="BB53" s="14" t="str">
        <f t="shared" si="267"/>
        <v>YES</v>
      </c>
      <c r="BC53" s="14" t="str">
        <f>IF(BC3="NA","NA",IF(AND(BC3&gt;=1.5,BC3&lt;=4),"YES","NO"))</f>
        <v>YES</v>
      </c>
      <c r="BD53" s="152" t="s">
        <v>50</v>
      </c>
      <c r="BE53" s="14" t="str">
        <f t="shared" ref="BE53:BM53" si="268">IF(BE3="NA","NA",IF(AND(BE3&gt;=1.5,BE3&lt;=4),"YES","NO"))</f>
        <v>YES</v>
      </c>
      <c r="BF53" s="14" t="str">
        <f t="shared" si="268"/>
        <v>YES</v>
      </c>
      <c r="BG53" s="14" t="str">
        <f t="shared" si="268"/>
        <v>YES</v>
      </c>
      <c r="BH53" s="14" t="str">
        <f t="shared" si="268"/>
        <v>YES</v>
      </c>
      <c r="BI53" s="14" t="str">
        <f t="shared" si="268"/>
        <v>YES</v>
      </c>
      <c r="BJ53" s="14" t="str">
        <f t="shared" si="268"/>
        <v>YES</v>
      </c>
      <c r="BK53" s="14" t="str">
        <f t="shared" si="268"/>
        <v>YES</v>
      </c>
      <c r="BL53" s="14" t="str">
        <f t="shared" si="268"/>
        <v>YES</v>
      </c>
      <c r="BM53" s="14" t="str">
        <f t="shared" si="268"/>
        <v>YES</v>
      </c>
      <c r="BN53" s="14" t="str">
        <f>IF(BN3="NA","NA",IF(AND(BN3&gt;=1.5,BN3&lt;=4),"YES","NO"))</f>
        <v>YES</v>
      </c>
      <c r="BO53" s="152" t="s">
        <v>50</v>
      </c>
      <c r="BP53" s="14" t="str">
        <f t="shared" ref="BP53:BX53" si="269">IF(BP3="NA","NA",IF(AND(BP3&gt;=1.5,BP3&lt;=4),"YES","NO"))</f>
        <v>YES</v>
      </c>
      <c r="BQ53" s="14" t="str">
        <f t="shared" si="269"/>
        <v>YES</v>
      </c>
      <c r="BR53" s="14" t="str">
        <f t="shared" si="269"/>
        <v>YES</v>
      </c>
      <c r="BS53" s="14" t="str">
        <f t="shared" si="269"/>
        <v>YES</v>
      </c>
      <c r="BT53" s="14" t="str">
        <f t="shared" si="269"/>
        <v>YES</v>
      </c>
      <c r="BU53" s="14" t="str">
        <f t="shared" si="269"/>
        <v>YES</v>
      </c>
      <c r="BV53" s="14" t="str">
        <f t="shared" si="269"/>
        <v>YES</v>
      </c>
      <c r="BW53" s="14" t="str">
        <f t="shared" si="269"/>
        <v>YES</v>
      </c>
      <c r="BX53" s="14" t="str">
        <f t="shared" si="269"/>
        <v>YES</v>
      </c>
      <c r="BY53" s="14" t="str">
        <f>IF(BY3="NA","NA",IF(AND(BY3&gt;=1.5,BY3&lt;=4),"YES","NO"))</f>
        <v>YES</v>
      </c>
      <c r="BZ53" s="152" t="s">
        <v>50</v>
      </c>
      <c r="CA53" s="14" t="str">
        <f t="shared" ref="CA53:CI53" si="270">IF(CA3="NA","NA",IF(AND(CA3&gt;=1.5,CA3&lt;=4),"YES","NO"))</f>
        <v>YES</v>
      </c>
      <c r="CB53" s="14" t="str">
        <f t="shared" si="270"/>
        <v>YES</v>
      </c>
      <c r="CC53" s="14" t="str">
        <f t="shared" si="270"/>
        <v>YES</v>
      </c>
      <c r="CD53" s="14" t="str">
        <f t="shared" si="270"/>
        <v>YES</v>
      </c>
      <c r="CE53" s="14" t="str">
        <f t="shared" si="270"/>
        <v>YES</v>
      </c>
      <c r="CF53" s="14" t="str">
        <f t="shared" si="270"/>
        <v>YES</v>
      </c>
      <c r="CG53" s="14" t="str">
        <f t="shared" si="270"/>
        <v>YES</v>
      </c>
      <c r="CH53" s="14" t="str">
        <f t="shared" si="270"/>
        <v>YES</v>
      </c>
      <c r="CI53" s="14" t="str">
        <f t="shared" si="270"/>
        <v>YES</v>
      </c>
      <c r="CJ53" s="14" t="str">
        <f>IF(CJ3="NA","NA",IF(AND(CJ3&gt;=1.5,CJ3&lt;=4),"YES","NO"))</f>
        <v>YES</v>
      </c>
      <c r="CK53" s="152" t="s">
        <v>50</v>
      </c>
      <c r="CL53" s="14" t="str">
        <f t="shared" ref="CL53:CT53" si="271">IF(CL3="NA","NA",IF(AND(CL3&gt;=1.5,CL3&lt;=4),"YES","NO"))</f>
        <v>YES</v>
      </c>
      <c r="CM53" s="14" t="str">
        <f t="shared" si="271"/>
        <v>YES</v>
      </c>
      <c r="CN53" s="14" t="str">
        <f t="shared" si="271"/>
        <v>YES</v>
      </c>
      <c r="CO53" s="14" t="str">
        <f t="shared" si="271"/>
        <v>YES</v>
      </c>
      <c r="CP53" s="14" t="str">
        <f t="shared" si="271"/>
        <v>YES</v>
      </c>
      <c r="CQ53" s="14" t="str">
        <f t="shared" si="271"/>
        <v>YES</v>
      </c>
      <c r="CR53" s="14" t="str">
        <f t="shared" si="271"/>
        <v>YES</v>
      </c>
      <c r="CS53" s="14" t="str">
        <f t="shared" si="271"/>
        <v>YES</v>
      </c>
      <c r="CT53" s="14" t="str">
        <f t="shared" si="271"/>
        <v>YES</v>
      </c>
      <c r="CU53" s="14" t="str">
        <f>IF(CU3="NA","NA",IF(AND(CU3&gt;=1.5,CU3&lt;=4),"YES","NO"))</f>
        <v>YES</v>
      </c>
      <c r="CV53" s="152" t="s">
        <v>50</v>
      </c>
      <c r="CW53" s="14" t="str">
        <f t="shared" ref="CW53:DE53" si="272">IF(CW3="NA","NA",IF(AND(CW3&gt;=1.5,CW3&lt;=4),"YES","NO"))</f>
        <v>YES</v>
      </c>
      <c r="CX53" s="14" t="str">
        <f t="shared" si="272"/>
        <v>YES</v>
      </c>
      <c r="CY53" s="14" t="str">
        <f t="shared" si="272"/>
        <v>YES</v>
      </c>
      <c r="CZ53" s="14" t="str">
        <f t="shared" si="272"/>
        <v>YES</v>
      </c>
      <c r="DA53" s="14" t="str">
        <f t="shared" si="272"/>
        <v>YES</v>
      </c>
      <c r="DB53" s="14" t="str">
        <f t="shared" si="272"/>
        <v>YES</v>
      </c>
      <c r="DC53" s="14" t="str">
        <f t="shared" si="272"/>
        <v>YES</v>
      </c>
      <c r="DD53" s="14" t="str">
        <f t="shared" si="272"/>
        <v>YES</v>
      </c>
      <c r="DE53" s="14" t="str">
        <f t="shared" si="272"/>
        <v>YES</v>
      </c>
      <c r="DF53" s="14" t="str">
        <f>IF(DF3="NA","NA",IF(AND(DF3&gt;=1.5,DF3&lt;=4),"YES","NO"))</f>
        <v>YES</v>
      </c>
      <c r="DG53" s="152" t="s">
        <v>50</v>
      </c>
      <c r="DH53" s="14" t="str">
        <f t="shared" ref="DH53:DP53" si="273">IF(DH3="NA","NA",IF(AND(DH3&gt;=1.5,DH3&lt;=4),"YES","NO"))</f>
        <v>YES</v>
      </c>
      <c r="DI53" s="14" t="str">
        <f t="shared" si="273"/>
        <v>YES</v>
      </c>
      <c r="DJ53" s="14" t="str">
        <f t="shared" si="273"/>
        <v>YES</v>
      </c>
      <c r="DK53" s="14" t="str">
        <f t="shared" si="273"/>
        <v>YES</v>
      </c>
      <c r="DL53" s="14" t="str">
        <f t="shared" si="273"/>
        <v>YES</v>
      </c>
      <c r="DM53" s="14" t="str">
        <f t="shared" si="273"/>
        <v>YES</v>
      </c>
      <c r="DN53" s="14" t="str">
        <f t="shared" si="273"/>
        <v>YES</v>
      </c>
      <c r="DO53" s="14" t="str">
        <f t="shared" si="273"/>
        <v>YES</v>
      </c>
      <c r="DP53" s="14" t="str">
        <f t="shared" si="273"/>
        <v>YES</v>
      </c>
      <c r="DQ53" s="14" t="str">
        <f>IF(DQ3="NA","NA",IF(AND(DQ3&gt;=1.5,DQ3&lt;=4),"YES","NO"))</f>
        <v>YES</v>
      </c>
      <c r="DR53" s="152" t="s">
        <v>50</v>
      </c>
      <c r="DS53" s="14" t="str">
        <f t="shared" ref="DS53:EA53" si="274">IF(DS3="NA","NA",IF(AND(DS3&gt;=1.5,DS3&lt;=4),"YES","NO"))</f>
        <v>YES</v>
      </c>
      <c r="DT53" s="14" t="str">
        <f t="shared" si="274"/>
        <v>YES</v>
      </c>
      <c r="DU53" s="14" t="str">
        <f t="shared" si="274"/>
        <v>YES</v>
      </c>
      <c r="DV53" s="14" t="str">
        <f t="shared" si="274"/>
        <v>YES</v>
      </c>
      <c r="DW53" s="14" t="str">
        <f t="shared" si="274"/>
        <v>YES</v>
      </c>
      <c r="DX53" s="14" t="str">
        <f t="shared" si="274"/>
        <v>YES</v>
      </c>
      <c r="DY53" s="14" t="str">
        <f t="shared" si="274"/>
        <v>YES</v>
      </c>
      <c r="DZ53" s="14" t="str">
        <f t="shared" si="274"/>
        <v>YES</v>
      </c>
      <c r="EA53" s="14" t="str">
        <f t="shared" si="274"/>
        <v>YES</v>
      </c>
      <c r="EB53" s="14" t="str">
        <f>IF(EB3="NA","NA",IF(AND(EB3&gt;=1.5,EB3&lt;=4),"YES","NO"))</f>
        <v>YES</v>
      </c>
      <c r="EC53" s="152" t="s">
        <v>50</v>
      </c>
      <c r="ED53" s="14" t="str">
        <f t="shared" ref="ED53:EL53" si="275">IF(ED3="NA","NA",IF(AND(ED3&gt;=1.5,ED3&lt;=4),"YES","NO"))</f>
        <v>YES</v>
      </c>
      <c r="EE53" s="14" t="str">
        <f t="shared" si="275"/>
        <v>YES</v>
      </c>
      <c r="EF53" s="14" t="str">
        <f t="shared" si="275"/>
        <v>YES</v>
      </c>
      <c r="EG53" s="14" t="str">
        <f>IF(EG3="NA","NA",IF(AND(EG3&gt;=1.5,EG3&lt;=4),"YES","NO"))</f>
        <v>YES</v>
      </c>
      <c r="EH53" s="14" t="str">
        <f>IF(EH3="NA","NA",IF(AND(EH3&gt;=1.5,EH3&lt;=4),"YES","NO"))</f>
        <v>YES</v>
      </c>
      <c r="EI53" s="14" t="str">
        <f>IF(EI3="NA","NA",IF(AND(EI3&gt;=1.5,EI3&lt;=4),"YES","NO"))</f>
        <v>YES</v>
      </c>
      <c r="EJ53" s="14" t="str">
        <f t="shared" si="275"/>
        <v>YES</v>
      </c>
      <c r="EK53" s="14" t="str">
        <f t="shared" si="275"/>
        <v>YES</v>
      </c>
      <c r="EL53" s="14" t="str">
        <f t="shared" si="275"/>
        <v>YES</v>
      </c>
      <c r="EM53" s="14" t="str">
        <f t="shared" ref="EM53" si="276">IF(EM3="NA","NA",IF(AND(EM3&gt;=1.5,EM3&lt;=4),"YES","NO"))</f>
        <v>YES</v>
      </c>
      <c r="EN53" s="152" t="s">
        <v>50</v>
      </c>
      <c r="EO53" s="14" t="str">
        <f t="shared" ref="EO53:EX53" si="277">IF(EO3="NA","NA",IF(AND(EO3&gt;=1.5,EO3&lt;=4),"YES","NO"))</f>
        <v>YES</v>
      </c>
      <c r="EP53" s="14" t="str">
        <f t="shared" si="277"/>
        <v>YES</v>
      </c>
      <c r="EQ53" s="14" t="str">
        <f t="shared" si="277"/>
        <v>YES</v>
      </c>
      <c r="ER53" s="14" t="str">
        <f t="shared" si="277"/>
        <v>YES</v>
      </c>
      <c r="ES53" s="14" t="str">
        <f t="shared" si="277"/>
        <v>YES</v>
      </c>
      <c r="ET53" s="14" t="str">
        <f t="shared" si="277"/>
        <v>YES</v>
      </c>
      <c r="EU53" s="14" t="str">
        <f t="shared" si="277"/>
        <v>YES</v>
      </c>
      <c r="EV53" s="14" t="str">
        <f t="shared" si="277"/>
        <v>YES</v>
      </c>
      <c r="EW53" s="14" t="str">
        <f t="shared" si="277"/>
        <v>YES</v>
      </c>
      <c r="EX53" s="14" t="str">
        <f t="shared" si="277"/>
        <v>YES</v>
      </c>
      <c r="EY53" s="152" t="s">
        <v>50</v>
      </c>
      <c r="EZ53" s="14" t="str">
        <f t="shared" ref="EZ53:FI53" si="278">IF(EZ3="NA","NA",IF(AND(EZ3&gt;=1.5,EZ3&lt;=4),"YES","NO"))</f>
        <v>YES</v>
      </c>
      <c r="FA53" s="14" t="str">
        <f t="shared" si="278"/>
        <v>YES</v>
      </c>
      <c r="FB53" s="14" t="str">
        <f t="shared" si="278"/>
        <v>YES</v>
      </c>
      <c r="FC53" s="14" t="str">
        <f t="shared" si="278"/>
        <v>YES</v>
      </c>
      <c r="FD53" s="14" t="str">
        <f t="shared" si="278"/>
        <v>YES</v>
      </c>
      <c r="FE53" s="14" t="str">
        <f t="shared" si="278"/>
        <v>YES</v>
      </c>
      <c r="FF53" s="14" t="str">
        <f t="shared" si="278"/>
        <v>NO</v>
      </c>
      <c r="FG53" s="14" t="str">
        <f t="shared" si="278"/>
        <v>YES</v>
      </c>
      <c r="FH53" s="14" t="str">
        <f t="shared" si="278"/>
        <v>YES</v>
      </c>
      <c r="FI53" s="14" t="str">
        <f t="shared" si="278"/>
        <v>YES</v>
      </c>
      <c r="FJ53" s="152" t="s">
        <v>50</v>
      </c>
      <c r="FK53" s="14" t="str">
        <f t="shared" ref="FK53:FS53" si="279">IF(FK3="NA","NA",IF(AND(FK3&gt;=1.5,FK3&lt;=4),"YES","NO"))</f>
        <v>YES</v>
      </c>
      <c r="FL53" s="14" t="str">
        <f t="shared" si="279"/>
        <v>YES</v>
      </c>
      <c r="FM53" s="14" t="str">
        <f t="shared" si="279"/>
        <v>YES</v>
      </c>
      <c r="FN53" s="14" t="str">
        <f t="shared" si="279"/>
        <v>YES</v>
      </c>
      <c r="FO53" s="14" t="str">
        <f t="shared" si="279"/>
        <v>YES</v>
      </c>
      <c r="FP53" s="14" t="str">
        <f t="shared" si="279"/>
        <v>YES</v>
      </c>
      <c r="FQ53" s="14" t="str">
        <f t="shared" si="279"/>
        <v>YES</v>
      </c>
      <c r="FR53" s="14" t="str">
        <f t="shared" si="279"/>
        <v>YES</v>
      </c>
      <c r="FS53" s="14" t="str">
        <f t="shared" si="279"/>
        <v>YES</v>
      </c>
      <c r="FT53" s="152" t="s">
        <v>50</v>
      </c>
      <c r="FU53" s="4"/>
      <c r="FV53" s="4"/>
      <c r="FW53" s="4"/>
      <c r="FX53" s="4"/>
      <c r="FY53" s="4"/>
    </row>
    <row r="54" spans="1:181" ht="11.25" customHeight="1" x14ac:dyDescent="0.2">
      <c r="A54" s="149" t="s">
        <v>44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149" t="s">
        <v>44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149" t="s">
        <v>44</v>
      </c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49" t="s">
        <v>44</v>
      </c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149" t="s">
        <v>44</v>
      </c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149" t="s">
        <v>44</v>
      </c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149" t="s">
        <v>44</v>
      </c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149" t="s">
        <v>44</v>
      </c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149" t="s">
        <v>44</v>
      </c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149" t="s">
        <v>44</v>
      </c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149" t="s">
        <v>44</v>
      </c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149" t="s">
        <v>44</v>
      </c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149" t="s">
        <v>44</v>
      </c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149" t="s">
        <v>44</v>
      </c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149" t="s">
        <v>44</v>
      </c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149" t="s">
        <v>44</v>
      </c>
      <c r="FK54" s="9"/>
      <c r="FL54" s="9"/>
      <c r="FM54" s="9"/>
      <c r="FN54" s="9"/>
      <c r="FO54" s="9"/>
      <c r="FP54" s="9"/>
      <c r="FQ54" s="9"/>
      <c r="FR54" s="9"/>
      <c r="FS54" s="9"/>
      <c r="FT54" s="149" t="s">
        <v>44</v>
      </c>
      <c r="FU54" s="4"/>
      <c r="FV54" s="4"/>
      <c r="FW54" s="4"/>
      <c r="FX54" s="4"/>
      <c r="FY54" s="4"/>
    </row>
    <row r="55" spans="1:181" ht="11.25" customHeight="1" x14ac:dyDescent="0.2">
      <c r="A55" s="149" t="s">
        <v>33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149" t="s">
        <v>33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149" t="s">
        <v>33</v>
      </c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49" t="s">
        <v>33</v>
      </c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149" t="s">
        <v>33</v>
      </c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149" t="s">
        <v>33</v>
      </c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149" t="s">
        <v>33</v>
      </c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149" t="s">
        <v>33</v>
      </c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149" t="s">
        <v>33</v>
      </c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149" t="s">
        <v>33</v>
      </c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149" t="s">
        <v>33</v>
      </c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149" t="s">
        <v>33</v>
      </c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149" t="s">
        <v>33</v>
      </c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149" t="s">
        <v>33</v>
      </c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149" t="s">
        <v>33</v>
      </c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149" t="s">
        <v>33</v>
      </c>
      <c r="FK55" s="9"/>
      <c r="FL55" s="9"/>
      <c r="FM55" s="9"/>
      <c r="FN55" s="9"/>
      <c r="FO55" s="9"/>
      <c r="FP55" s="9"/>
      <c r="FQ55" s="9"/>
      <c r="FR55" s="9"/>
      <c r="FS55" s="9"/>
      <c r="FT55" s="149" t="s">
        <v>33</v>
      </c>
      <c r="FU55" s="4"/>
      <c r="FV55" s="4"/>
      <c r="FW55" s="4"/>
      <c r="FX55" s="4"/>
      <c r="FY55" s="4"/>
    </row>
    <row r="56" spans="1:181" ht="11.25" customHeight="1" x14ac:dyDescent="0.2">
      <c r="A56" s="150" t="s">
        <v>17</v>
      </c>
      <c r="B56" s="12" t="str">
        <f>IF(B34="NA","NA",IF(B34&lt;=0.5,"YES","NO"))</f>
        <v>YES</v>
      </c>
      <c r="C56" s="12" t="str">
        <f t="shared" ref="C56:K56" si="280">IF(C34="NA","NA",IF(C34&lt;=0.5,"YES","NO"))</f>
        <v>NO</v>
      </c>
      <c r="D56" s="12" t="str">
        <f t="shared" si="280"/>
        <v>YES</v>
      </c>
      <c r="E56" s="12" t="str">
        <f t="shared" si="280"/>
        <v>YES</v>
      </c>
      <c r="F56" s="12" t="str">
        <f t="shared" si="280"/>
        <v>YES</v>
      </c>
      <c r="G56" s="12" t="str">
        <f t="shared" si="280"/>
        <v>YES</v>
      </c>
      <c r="H56" s="12" t="str">
        <f t="shared" si="280"/>
        <v>YES</v>
      </c>
      <c r="I56" s="12" t="str">
        <f t="shared" si="280"/>
        <v>YES</v>
      </c>
      <c r="J56" s="12" t="str">
        <f t="shared" si="280"/>
        <v>YES</v>
      </c>
      <c r="K56" s="12" t="str">
        <f t="shared" si="280"/>
        <v>YES</v>
      </c>
      <c r="L56" s="150" t="s">
        <v>17</v>
      </c>
      <c r="M56" s="12" t="str">
        <f>IF(M34="NA","NA",IF(M34&lt;=0.5,"YES","NO"))</f>
        <v>YES</v>
      </c>
      <c r="N56" s="12" t="str">
        <f t="shared" ref="N56:U56" si="281">IF(N34="NA","NA",IF(N34&lt;=0.5,"YES","NO"))</f>
        <v>YES</v>
      </c>
      <c r="O56" s="12" t="str">
        <f t="shared" si="281"/>
        <v>YES</v>
      </c>
      <c r="P56" s="12" t="str">
        <f t="shared" si="281"/>
        <v>YES</v>
      </c>
      <c r="Q56" s="12" t="str">
        <f t="shared" si="281"/>
        <v>YES</v>
      </c>
      <c r="R56" s="12" t="str">
        <f t="shared" si="281"/>
        <v>YES</v>
      </c>
      <c r="S56" s="12" t="str">
        <f t="shared" si="281"/>
        <v>YES</v>
      </c>
      <c r="T56" s="12" t="str">
        <f t="shared" si="281"/>
        <v>YES</v>
      </c>
      <c r="U56" s="12" t="str">
        <f t="shared" si="281"/>
        <v>YES</v>
      </c>
      <c r="V56" s="12" t="str">
        <f>IF(V34="NA","NA",IF(V34&lt;=0.5,"YES","NO"))</f>
        <v>YES</v>
      </c>
      <c r="W56" s="150" t="s">
        <v>17</v>
      </c>
      <c r="X56" s="12" t="str">
        <f t="shared" ref="X56:AF56" si="282">IF(X34="NA","NA",IF(X34&lt;=0.5,"YES","NO"))</f>
        <v>YES</v>
      </c>
      <c r="Y56" s="12" t="str">
        <f t="shared" si="282"/>
        <v>YES</v>
      </c>
      <c r="Z56" s="12" t="str">
        <f t="shared" si="282"/>
        <v>YES</v>
      </c>
      <c r="AA56" s="12" t="str">
        <f t="shared" si="282"/>
        <v>YES</v>
      </c>
      <c r="AB56" s="12" t="str">
        <f t="shared" si="282"/>
        <v>YES</v>
      </c>
      <c r="AC56" s="12" t="str">
        <f t="shared" si="282"/>
        <v>YES</v>
      </c>
      <c r="AD56" s="12" t="str">
        <f t="shared" si="282"/>
        <v>YES</v>
      </c>
      <c r="AE56" s="12" t="str">
        <f t="shared" si="282"/>
        <v>YES</v>
      </c>
      <c r="AF56" s="12" t="str">
        <f t="shared" si="282"/>
        <v>YES</v>
      </c>
      <c r="AG56" s="12" t="str">
        <f>IF(AG34="NA","NA",IF(AG34&lt;=0.5,"YES","NO"))</f>
        <v>YES</v>
      </c>
      <c r="AH56" s="150" t="s">
        <v>17</v>
      </c>
      <c r="AI56" s="12" t="str">
        <f t="shared" ref="AI56:AQ56" si="283">IF(AI34="NA","NA",IF(AI34&lt;=0.5,"YES","NO"))</f>
        <v>YES</v>
      </c>
      <c r="AJ56" s="12" t="str">
        <f t="shared" si="283"/>
        <v>YES</v>
      </c>
      <c r="AK56" s="12" t="str">
        <f t="shared" si="283"/>
        <v>YES</v>
      </c>
      <c r="AL56" s="12" t="str">
        <f t="shared" si="283"/>
        <v>YES</v>
      </c>
      <c r="AM56" s="12" t="str">
        <f t="shared" si="283"/>
        <v>YES</v>
      </c>
      <c r="AN56" s="12" t="str">
        <f t="shared" si="283"/>
        <v>YES</v>
      </c>
      <c r="AO56" s="12" t="str">
        <f t="shared" si="283"/>
        <v>YES</v>
      </c>
      <c r="AP56" s="12" t="str">
        <f t="shared" si="283"/>
        <v>YES</v>
      </c>
      <c r="AQ56" s="12" t="str">
        <f t="shared" si="283"/>
        <v>YES</v>
      </c>
      <c r="AR56" s="12" t="str">
        <f>IF(AR34="NA","NA",IF(AR34&lt;=0.5,"YES","NO"))</f>
        <v>YES</v>
      </c>
      <c r="AS56" s="150" t="s">
        <v>17</v>
      </c>
      <c r="AT56" s="12" t="str">
        <f t="shared" ref="AT56:BB56" si="284">IF(AT34="NA","NA",IF(AT34&lt;=0.5,"YES","NO"))</f>
        <v>YES</v>
      </c>
      <c r="AU56" s="12" t="str">
        <f t="shared" si="284"/>
        <v>YES</v>
      </c>
      <c r="AV56" s="12" t="str">
        <f t="shared" si="284"/>
        <v>YES</v>
      </c>
      <c r="AW56" s="12" t="str">
        <f t="shared" si="284"/>
        <v>YES</v>
      </c>
      <c r="AX56" s="12" t="str">
        <f t="shared" si="284"/>
        <v>YES</v>
      </c>
      <c r="AY56" s="12" t="str">
        <f t="shared" si="284"/>
        <v>YES</v>
      </c>
      <c r="AZ56" s="12" t="str">
        <f t="shared" si="284"/>
        <v>YES</v>
      </c>
      <c r="BA56" s="12" t="str">
        <f t="shared" si="284"/>
        <v>YES</v>
      </c>
      <c r="BB56" s="12" t="str">
        <f t="shared" si="284"/>
        <v>YES</v>
      </c>
      <c r="BC56" s="12" t="str">
        <f>IF(BC34="NA","NA",IF(BC34&lt;=0.5,"YES","NO"))</f>
        <v>YES</v>
      </c>
      <c r="BD56" s="150" t="s">
        <v>17</v>
      </c>
      <c r="BE56" s="12" t="str">
        <f t="shared" ref="BE56:BM56" si="285">IF(BE34="NA","NA",IF(BE34&lt;=0.5,"YES","NO"))</f>
        <v>YES</v>
      </c>
      <c r="BF56" s="12" t="str">
        <f t="shared" si="285"/>
        <v>YES</v>
      </c>
      <c r="BG56" s="12" t="str">
        <f t="shared" si="285"/>
        <v>YES</v>
      </c>
      <c r="BH56" s="12" t="str">
        <f t="shared" si="285"/>
        <v>YES</v>
      </c>
      <c r="BI56" s="12" t="str">
        <f t="shared" si="285"/>
        <v>YES</v>
      </c>
      <c r="BJ56" s="12" t="str">
        <f t="shared" si="285"/>
        <v>YES</v>
      </c>
      <c r="BK56" s="12" t="str">
        <f t="shared" si="285"/>
        <v>YES</v>
      </c>
      <c r="BL56" s="12" t="str">
        <f t="shared" si="285"/>
        <v>YES</v>
      </c>
      <c r="BM56" s="12" t="str">
        <f t="shared" si="285"/>
        <v>YES</v>
      </c>
      <c r="BN56" s="12" t="str">
        <f>IF(BN34="NA","NA",IF(BN34&lt;=0.5,"YES","NO"))</f>
        <v>YES</v>
      </c>
      <c r="BO56" s="150" t="s">
        <v>17</v>
      </c>
      <c r="BP56" s="12" t="str">
        <f t="shared" ref="BP56:BX56" si="286">IF(BP34="NA","NA",IF(BP34&lt;=0.5,"YES","NO"))</f>
        <v>YES</v>
      </c>
      <c r="BQ56" s="12" t="str">
        <f t="shared" si="286"/>
        <v>YES</v>
      </c>
      <c r="BR56" s="12" t="str">
        <f t="shared" si="286"/>
        <v>YES</v>
      </c>
      <c r="BS56" s="12" t="str">
        <f t="shared" si="286"/>
        <v>YES</v>
      </c>
      <c r="BT56" s="12" t="str">
        <f t="shared" si="286"/>
        <v>YES</v>
      </c>
      <c r="BU56" s="12" t="str">
        <f t="shared" si="286"/>
        <v>YES</v>
      </c>
      <c r="BV56" s="12" t="str">
        <f t="shared" si="286"/>
        <v>YES</v>
      </c>
      <c r="BW56" s="12" t="str">
        <f t="shared" si="286"/>
        <v>YES</v>
      </c>
      <c r="BX56" s="12" t="str">
        <f t="shared" si="286"/>
        <v>YES</v>
      </c>
      <c r="BY56" s="12" t="str">
        <f>IF(BY34="NA","NA",IF(BY34&lt;=0.5,"YES","NO"))</f>
        <v>YES</v>
      </c>
      <c r="BZ56" s="150" t="s">
        <v>17</v>
      </c>
      <c r="CA56" s="12" t="str">
        <f t="shared" ref="CA56:CI56" si="287">IF(CA34="NA","NA",IF(CA34&lt;=0.5,"YES","NO"))</f>
        <v>YES</v>
      </c>
      <c r="CB56" s="12" t="str">
        <f t="shared" si="287"/>
        <v>YES</v>
      </c>
      <c r="CC56" s="12" t="str">
        <f t="shared" si="287"/>
        <v>YES</v>
      </c>
      <c r="CD56" s="12" t="str">
        <f t="shared" si="287"/>
        <v>YES</v>
      </c>
      <c r="CE56" s="12" t="str">
        <f t="shared" si="287"/>
        <v>YES</v>
      </c>
      <c r="CF56" s="12" t="str">
        <f t="shared" si="287"/>
        <v>YES</v>
      </c>
      <c r="CG56" s="12" t="str">
        <f t="shared" si="287"/>
        <v>YES</v>
      </c>
      <c r="CH56" s="12" t="str">
        <f t="shared" si="287"/>
        <v>YES</v>
      </c>
      <c r="CI56" s="12" t="str">
        <f t="shared" si="287"/>
        <v>YES</v>
      </c>
      <c r="CJ56" s="12" t="str">
        <f>IF(CJ34="NA","NA",IF(CJ34&lt;=0.5,"YES","NO"))</f>
        <v>YES</v>
      </c>
      <c r="CK56" s="150" t="s">
        <v>17</v>
      </c>
      <c r="CL56" s="12" t="str">
        <f t="shared" ref="CL56:CT56" si="288">IF(CL34="NA","NA",IF(CL34&lt;=0.5,"YES","NO"))</f>
        <v>YES</v>
      </c>
      <c r="CM56" s="12" t="str">
        <f t="shared" si="288"/>
        <v>YES</v>
      </c>
      <c r="CN56" s="12" t="str">
        <f t="shared" si="288"/>
        <v>YES</v>
      </c>
      <c r="CO56" s="12" t="str">
        <f t="shared" si="288"/>
        <v>YES</v>
      </c>
      <c r="CP56" s="12" t="str">
        <f t="shared" si="288"/>
        <v>YES</v>
      </c>
      <c r="CQ56" s="12" t="str">
        <f t="shared" si="288"/>
        <v>YES</v>
      </c>
      <c r="CR56" s="12" t="str">
        <f t="shared" si="288"/>
        <v>YES</v>
      </c>
      <c r="CS56" s="12" t="str">
        <f t="shared" si="288"/>
        <v>YES</v>
      </c>
      <c r="CT56" s="12" t="str">
        <f t="shared" si="288"/>
        <v>YES</v>
      </c>
      <c r="CU56" s="12" t="str">
        <f>IF(CU34="NA","NA",IF(CU34&lt;=0.5,"YES","NO"))</f>
        <v>YES</v>
      </c>
      <c r="CV56" s="150" t="s">
        <v>17</v>
      </c>
      <c r="CW56" s="12" t="str">
        <f t="shared" ref="CW56:DE56" si="289">IF(CW34="NA","NA",IF(CW34&lt;=0.5,"YES","NO"))</f>
        <v>YES</v>
      </c>
      <c r="CX56" s="12" t="str">
        <f t="shared" si="289"/>
        <v>YES</v>
      </c>
      <c r="CY56" s="12" t="str">
        <f t="shared" si="289"/>
        <v>YES</v>
      </c>
      <c r="CZ56" s="12" t="str">
        <f t="shared" si="289"/>
        <v>YES</v>
      </c>
      <c r="DA56" s="12" t="str">
        <f t="shared" si="289"/>
        <v>YES</v>
      </c>
      <c r="DB56" s="12" t="str">
        <f t="shared" si="289"/>
        <v>YES</v>
      </c>
      <c r="DC56" s="12" t="str">
        <f t="shared" si="289"/>
        <v>YES</v>
      </c>
      <c r="DD56" s="12" t="str">
        <f t="shared" si="289"/>
        <v>YES</v>
      </c>
      <c r="DE56" s="12" t="str">
        <f t="shared" si="289"/>
        <v>YES</v>
      </c>
      <c r="DF56" s="12" t="str">
        <f>IF(DF34="NA","NA",IF(DF34&lt;=0.5,"YES","NO"))</f>
        <v>YES</v>
      </c>
      <c r="DG56" s="150" t="s">
        <v>17</v>
      </c>
      <c r="DH56" s="12" t="str">
        <f t="shared" ref="DH56:DP56" si="290">IF(DH34="NA","NA",IF(DH34&lt;=0.5,"YES","NO"))</f>
        <v>YES</v>
      </c>
      <c r="DI56" s="12" t="str">
        <f t="shared" si="290"/>
        <v>YES</v>
      </c>
      <c r="DJ56" s="12" t="str">
        <f t="shared" si="290"/>
        <v>YES</v>
      </c>
      <c r="DK56" s="12" t="str">
        <f t="shared" si="290"/>
        <v>YES</v>
      </c>
      <c r="DL56" s="12" t="str">
        <f t="shared" si="290"/>
        <v>YES</v>
      </c>
      <c r="DM56" s="12" t="str">
        <f t="shared" si="290"/>
        <v>YES</v>
      </c>
      <c r="DN56" s="12" t="str">
        <f t="shared" si="290"/>
        <v>YES</v>
      </c>
      <c r="DO56" s="12" t="str">
        <f t="shared" si="290"/>
        <v>YES</v>
      </c>
      <c r="DP56" s="12" t="str">
        <f t="shared" si="290"/>
        <v>YES</v>
      </c>
      <c r="DQ56" s="12" t="str">
        <f>IF(DQ34="NA","NA",IF(DQ34&lt;=0.5,"YES","NO"))</f>
        <v>YES</v>
      </c>
      <c r="DR56" s="150" t="s">
        <v>17</v>
      </c>
      <c r="DS56" s="12" t="str">
        <f t="shared" ref="DS56:EA56" si="291">IF(DS34="NA","NA",IF(DS34&lt;=0.5,"YES","NO"))</f>
        <v>YES</v>
      </c>
      <c r="DT56" s="12" t="str">
        <f t="shared" si="291"/>
        <v>YES</v>
      </c>
      <c r="DU56" s="12" t="str">
        <f t="shared" si="291"/>
        <v>YES</v>
      </c>
      <c r="DV56" s="12" t="str">
        <f t="shared" si="291"/>
        <v>YES</v>
      </c>
      <c r="DW56" s="12" t="str">
        <f t="shared" si="291"/>
        <v>YES</v>
      </c>
      <c r="DX56" s="12" t="str">
        <f t="shared" si="291"/>
        <v>YES</v>
      </c>
      <c r="DY56" s="12" t="str">
        <f t="shared" si="291"/>
        <v>YES</v>
      </c>
      <c r="DZ56" s="12" t="str">
        <f t="shared" si="291"/>
        <v>YES</v>
      </c>
      <c r="EA56" s="12" t="str">
        <f t="shared" si="291"/>
        <v>YES</v>
      </c>
      <c r="EB56" s="12" t="str">
        <f>IF(EB34="NA","NA",IF(EB34&lt;=0.5,"YES","NO"))</f>
        <v>YES</v>
      </c>
      <c r="EC56" s="150" t="s">
        <v>17</v>
      </c>
      <c r="ED56" s="12" t="str">
        <f t="shared" ref="ED56:EL56" si="292">IF(ED34="NA","NA",IF(ED34&lt;=0.5,"YES","NO"))</f>
        <v>YES</v>
      </c>
      <c r="EE56" s="12" t="str">
        <f t="shared" si="292"/>
        <v>YES</v>
      </c>
      <c r="EF56" s="12" t="str">
        <f t="shared" si="292"/>
        <v>YES</v>
      </c>
      <c r="EG56" s="12" t="str">
        <f t="shared" si="292"/>
        <v>YES</v>
      </c>
      <c r="EH56" s="12" t="str">
        <f t="shared" si="292"/>
        <v>YES</v>
      </c>
      <c r="EI56" s="12" t="str">
        <f t="shared" si="292"/>
        <v>YES</v>
      </c>
      <c r="EJ56" s="12" t="str">
        <f t="shared" si="292"/>
        <v>YES</v>
      </c>
      <c r="EK56" s="12" t="str">
        <f t="shared" si="292"/>
        <v>YES</v>
      </c>
      <c r="EL56" s="12" t="str">
        <f t="shared" si="292"/>
        <v>YES</v>
      </c>
      <c r="EM56" s="12" t="str">
        <f t="shared" ref="EM56" si="293">IF(EM34="NA","NA",IF(EM34&lt;=0.5,"YES","NO"))</f>
        <v>YES</v>
      </c>
      <c r="EN56" s="150" t="s">
        <v>17</v>
      </c>
      <c r="EO56" s="12" t="str">
        <f t="shared" ref="EO56:EX56" si="294">IF(EO34="NA","NA",IF(EO34&lt;=0.5,"YES","NO"))</f>
        <v>YES</v>
      </c>
      <c r="EP56" s="12" t="str">
        <f t="shared" si="294"/>
        <v>YES</v>
      </c>
      <c r="EQ56" s="12" t="str">
        <f t="shared" si="294"/>
        <v>YES</v>
      </c>
      <c r="ER56" s="12" t="str">
        <f t="shared" si="294"/>
        <v>YES</v>
      </c>
      <c r="ES56" s="12" t="str">
        <f t="shared" si="294"/>
        <v>YES</v>
      </c>
      <c r="ET56" s="12" t="str">
        <f t="shared" si="294"/>
        <v>YES</v>
      </c>
      <c r="EU56" s="12" t="str">
        <f t="shared" si="294"/>
        <v>YES</v>
      </c>
      <c r="EV56" s="12" t="str">
        <f t="shared" si="294"/>
        <v>YES</v>
      </c>
      <c r="EW56" s="12" t="str">
        <f t="shared" si="294"/>
        <v>YES</v>
      </c>
      <c r="EX56" s="12" t="str">
        <f t="shared" si="294"/>
        <v>YES</v>
      </c>
      <c r="EY56" s="150" t="s">
        <v>17</v>
      </c>
      <c r="EZ56" s="12" t="str">
        <f t="shared" ref="EZ56:FI56" si="295">IF(EZ34="NA","NA",IF(EZ34&lt;=0.5,"YES","NO"))</f>
        <v>YES</v>
      </c>
      <c r="FA56" s="12" t="str">
        <f t="shared" si="295"/>
        <v>YES</v>
      </c>
      <c r="FB56" s="12" t="str">
        <f t="shared" si="295"/>
        <v>YES</v>
      </c>
      <c r="FC56" s="12" t="str">
        <f t="shared" si="295"/>
        <v>YES</v>
      </c>
      <c r="FD56" s="12" t="str">
        <f t="shared" si="295"/>
        <v>YES</v>
      </c>
      <c r="FE56" s="12" t="str">
        <f t="shared" si="295"/>
        <v>YES</v>
      </c>
      <c r="FF56" s="12" t="str">
        <f t="shared" si="295"/>
        <v>YES</v>
      </c>
      <c r="FG56" s="12" t="str">
        <f t="shared" si="295"/>
        <v>YES</v>
      </c>
      <c r="FH56" s="12" t="str">
        <f t="shared" si="295"/>
        <v>YES</v>
      </c>
      <c r="FI56" s="12" t="str">
        <f t="shared" si="295"/>
        <v>YES</v>
      </c>
      <c r="FJ56" s="150" t="s">
        <v>17</v>
      </c>
      <c r="FK56" s="12" t="str">
        <f t="shared" ref="FK56:FS56" si="296">IF(FK34="NA","NA",IF(FK34&lt;=0.5,"YES","NO"))</f>
        <v>YES</v>
      </c>
      <c r="FL56" s="12" t="str">
        <f t="shared" si="296"/>
        <v>YES</v>
      </c>
      <c r="FM56" s="12" t="str">
        <f t="shared" si="296"/>
        <v>YES</v>
      </c>
      <c r="FN56" s="12" t="str">
        <f t="shared" si="296"/>
        <v>YES</v>
      </c>
      <c r="FO56" s="12" t="str">
        <f t="shared" si="296"/>
        <v>YES</v>
      </c>
      <c r="FP56" s="12" t="str">
        <f t="shared" si="296"/>
        <v>YES</v>
      </c>
      <c r="FQ56" s="12" t="str">
        <f t="shared" si="296"/>
        <v>YES</v>
      </c>
      <c r="FR56" s="12" t="str">
        <f t="shared" si="296"/>
        <v>YES</v>
      </c>
      <c r="FS56" s="12" t="str">
        <f t="shared" si="296"/>
        <v>YES</v>
      </c>
      <c r="FT56" s="150" t="s">
        <v>17</v>
      </c>
      <c r="FU56" s="4"/>
      <c r="FV56" s="4"/>
      <c r="FW56" s="4"/>
      <c r="FX56" s="4"/>
      <c r="FY56" s="4"/>
    </row>
    <row r="57" spans="1:181" ht="11.25" customHeight="1" x14ac:dyDescent="0.2">
      <c r="A57" s="150" t="s">
        <v>18</v>
      </c>
      <c r="B57" s="12" t="str">
        <f>IF(B35="NA","NA",IF(AND(B35&gt;=0.99,B35&lt;=1.31),"YES","NO"))</f>
        <v>YES</v>
      </c>
      <c r="C57" s="12" t="str">
        <f t="shared" ref="C57:K57" si="297">IF(C35="NA","NA",IF(AND(C35&gt;=0.99,C35&lt;=1.31),"YES","NO"))</f>
        <v>YES</v>
      </c>
      <c r="D57" s="12" t="str">
        <f t="shared" si="297"/>
        <v>YES</v>
      </c>
      <c r="E57" s="12" t="str">
        <f t="shared" si="297"/>
        <v>YES</v>
      </c>
      <c r="F57" s="12" t="str">
        <f t="shared" si="297"/>
        <v>YES</v>
      </c>
      <c r="G57" s="12" t="str">
        <f t="shared" si="297"/>
        <v>YES</v>
      </c>
      <c r="H57" s="12" t="str">
        <f t="shared" si="297"/>
        <v>YES</v>
      </c>
      <c r="I57" s="12" t="str">
        <f t="shared" si="297"/>
        <v>YES</v>
      </c>
      <c r="J57" s="12" t="str">
        <f t="shared" si="297"/>
        <v>YES</v>
      </c>
      <c r="K57" s="12" t="str">
        <f t="shared" si="297"/>
        <v>YES</v>
      </c>
      <c r="L57" s="150" t="s">
        <v>18</v>
      </c>
      <c r="M57" s="12" t="str">
        <f>IF(M35="NA","NA",IF(AND(M35&gt;=0.99,M35&lt;=1.31),"YES","NO"))</f>
        <v>YES</v>
      </c>
      <c r="N57" s="12" t="str">
        <f t="shared" ref="N57:U57" si="298">IF(N35="NA","NA",IF(AND(N35&gt;=0.99,N35&lt;=1.31),"YES","NO"))</f>
        <v>YES</v>
      </c>
      <c r="O57" s="12" t="str">
        <f t="shared" si="298"/>
        <v>YES</v>
      </c>
      <c r="P57" s="12" t="str">
        <f t="shared" si="298"/>
        <v>YES</v>
      </c>
      <c r="Q57" s="12" t="str">
        <f t="shared" si="298"/>
        <v>YES</v>
      </c>
      <c r="R57" s="12" t="str">
        <f t="shared" si="298"/>
        <v>YES</v>
      </c>
      <c r="S57" s="12" t="str">
        <f t="shared" si="298"/>
        <v>YES</v>
      </c>
      <c r="T57" s="12" t="str">
        <f t="shared" si="298"/>
        <v>YES</v>
      </c>
      <c r="U57" s="12" t="str">
        <f t="shared" si="298"/>
        <v>YES</v>
      </c>
      <c r="V57" s="12" t="str">
        <f>IF(V35="NA","NA",IF(AND(V35&gt;=0.99,V35&lt;=1.31),"YES","NO"))</f>
        <v>YES</v>
      </c>
      <c r="W57" s="150" t="s">
        <v>18</v>
      </c>
      <c r="X57" s="12" t="str">
        <f t="shared" ref="X57:AF57" si="299">IF(X35="NA","NA",IF(AND(X35&gt;=0.99,X35&lt;=1.31),"YES","NO"))</f>
        <v>YES</v>
      </c>
      <c r="Y57" s="12" t="str">
        <f t="shared" si="299"/>
        <v>YES</v>
      </c>
      <c r="Z57" s="12" t="str">
        <f t="shared" si="299"/>
        <v>YES</v>
      </c>
      <c r="AA57" s="12" t="str">
        <f t="shared" si="299"/>
        <v>YES</v>
      </c>
      <c r="AB57" s="12" t="str">
        <f t="shared" si="299"/>
        <v>YES</v>
      </c>
      <c r="AC57" s="12" t="str">
        <f t="shared" si="299"/>
        <v>YES</v>
      </c>
      <c r="AD57" s="12" t="str">
        <f t="shared" si="299"/>
        <v>YES</v>
      </c>
      <c r="AE57" s="12" t="str">
        <f t="shared" si="299"/>
        <v>YES</v>
      </c>
      <c r="AF57" s="12" t="str">
        <f t="shared" si="299"/>
        <v>YES</v>
      </c>
      <c r="AG57" s="12" t="str">
        <f>IF(AG35="NA","NA",IF(AND(AG35&gt;=0.99,AG35&lt;=1.31),"YES","NO"))</f>
        <v>YES</v>
      </c>
      <c r="AH57" s="150" t="s">
        <v>18</v>
      </c>
      <c r="AI57" s="12" t="str">
        <f t="shared" ref="AI57:AQ57" si="300">IF(AI35="NA","NA",IF(AND(AI35&gt;=0.99,AI35&lt;=1.31),"YES","NO"))</f>
        <v>YES</v>
      </c>
      <c r="AJ57" s="12" t="str">
        <f t="shared" si="300"/>
        <v>YES</v>
      </c>
      <c r="AK57" s="12" t="str">
        <f t="shared" si="300"/>
        <v>YES</v>
      </c>
      <c r="AL57" s="12" t="str">
        <f t="shared" si="300"/>
        <v>YES</v>
      </c>
      <c r="AM57" s="12" t="str">
        <f t="shared" si="300"/>
        <v>YES</v>
      </c>
      <c r="AN57" s="12" t="str">
        <f t="shared" si="300"/>
        <v>YES</v>
      </c>
      <c r="AO57" s="12" t="str">
        <f t="shared" si="300"/>
        <v>YES</v>
      </c>
      <c r="AP57" s="12" t="str">
        <f t="shared" si="300"/>
        <v>YES</v>
      </c>
      <c r="AQ57" s="12" t="str">
        <f t="shared" si="300"/>
        <v>YES</v>
      </c>
      <c r="AR57" s="12" t="str">
        <f>IF(AR35="NA","NA",IF(AND(AR35&gt;=0.99,AR35&lt;=1.31),"YES","NO"))</f>
        <v>YES</v>
      </c>
      <c r="AS57" s="150" t="s">
        <v>18</v>
      </c>
      <c r="AT57" s="12" t="str">
        <f t="shared" ref="AT57:BB57" si="301">IF(AT35="NA","NA",IF(AND(AT35&gt;=0.99,AT35&lt;=1.31),"YES","NO"))</f>
        <v>YES</v>
      </c>
      <c r="AU57" s="12" t="str">
        <f t="shared" si="301"/>
        <v>YES</v>
      </c>
      <c r="AV57" s="12" t="str">
        <f t="shared" si="301"/>
        <v>YES</v>
      </c>
      <c r="AW57" s="12" t="str">
        <f t="shared" si="301"/>
        <v>YES</v>
      </c>
      <c r="AX57" s="12" t="str">
        <f t="shared" si="301"/>
        <v>YES</v>
      </c>
      <c r="AY57" s="12" t="str">
        <f t="shared" si="301"/>
        <v>YES</v>
      </c>
      <c r="AZ57" s="12" t="str">
        <f t="shared" si="301"/>
        <v>YES</v>
      </c>
      <c r="BA57" s="12" t="str">
        <f t="shared" si="301"/>
        <v>YES</v>
      </c>
      <c r="BB57" s="12" t="str">
        <f t="shared" si="301"/>
        <v>YES</v>
      </c>
      <c r="BC57" s="12" t="str">
        <f>IF(BC35="NA","NA",IF(AND(BC35&gt;=0.99,BC35&lt;=1.31),"YES","NO"))</f>
        <v>YES</v>
      </c>
      <c r="BD57" s="150" t="s">
        <v>18</v>
      </c>
      <c r="BE57" s="12" t="str">
        <f t="shared" ref="BE57:BM57" si="302">IF(BE35="NA","NA",IF(AND(BE35&gt;=0.99,BE35&lt;=1.31),"YES","NO"))</f>
        <v>YES</v>
      </c>
      <c r="BF57" s="12" t="str">
        <f t="shared" si="302"/>
        <v>YES</v>
      </c>
      <c r="BG57" s="12" t="str">
        <f t="shared" si="302"/>
        <v>YES</v>
      </c>
      <c r="BH57" s="12" t="str">
        <f t="shared" si="302"/>
        <v>YES</v>
      </c>
      <c r="BI57" s="12" t="str">
        <f t="shared" si="302"/>
        <v>YES</v>
      </c>
      <c r="BJ57" s="12" t="str">
        <f t="shared" si="302"/>
        <v>YES</v>
      </c>
      <c r="BK57" s="12" t="str">
        <f t="shared" si="302"/>
        <v>YES</v>
      </c>
      <c r="BL57" s="12" t="str">
        <f t="shared" si="302"/>
        <v>YES</v>
      </c>
      <c r="BM57" s="12" t="str">
        <f t="shared" si="302"/>
        <v>YES</v>
      </c>
      <c r="BN57" s="12" t="str">
        <f>IF(BN35="NA","NA",IF(AND(BN35&gt;=0.99,BN35&lt;=1.31),"YES","NO"))</f>
        <v>YES</v>
      </c>
      <c r="BO57" s="150" t="s">
        <v>18</v>
      </c>
      <c r="BP57" s="12" t="str">
        <f t="shared" ref="BP57:BX57" si="303">IF(BP35="NA","NA",IF(AND(BP35&gt;=0.99,BP35&lt;=1.31),"YES","NO"))</f>
        <v>YES</v>
      </c>
      <c r="BQ57" s="12" t="str">
        <f t="shared" si="303"/>
        <v>YES</v>
      </c>
      <c r="BR57" s="12" t="str">
        <f t="shared" si="303"/>
        <v>YES</v>
      </c>
      <c r="BS57" s="12" t="str">
        <f t="shared" si="303"/>
        <v>YES</v>
      </c>
      <c r="BT57" s="12" t="str">
        <f t="shared" si="303"/>
        <v>YES</v>
      </c>
      <c r="BU57" s="12" t="str">
        <f t="shared" si="303"/>
        <v>YES</v>
      </c>
      <c r="BV57" s="12" t="str">
        <f t="shared" si="303"/>
        <v>YES</v>
      </c>
      <c r="BW57" s="12" t="str">
        <f t="shared" si="303"/>
        <v>YES</v>
      </c>
      <c r="BX57" s="12" t="str">
        <f t="shared" si="303"/>
        <v>YES</v>
      </c>
      <c r="BY57" s="12" t="str">
        <f>IF(BY35="NA","NA",IF(AND(BY35&gt;=0.99,BY35&lt;=1.31),"YES","NO"))</f>
        <v>YES</v>
      </c>
      <c r="BZ57" s="150" t="s">
        <v>18</v>
      </c>
      <c r="CA57" s="12" t="str">
        <f t="shared" ref="CA57:CI57" si="304">IF(CA35="NA","NA",IF(AND(CA35&gt;=0.99,CA35&lt;=1.31),"YES","NO"))</f>
        <v>YES</v>
      </c>
      <c r="CB57" s="12" t="str">
        <f t="shared" si="304"/>
        <v>YES</v>
      </c>
      <c r="CC57" s="12" t="str">
        <f t="shared" si="304"/>
        <v>YES</v>
      </c>
      <c r="CD57" s="12" t="str">
        <f t="shared" si="304"/>
        <v>YES</v>
      </c>
      <c r="CE57" s="12" t="str">
        <f t="shared" si="304"/>
        <v>YES</v>
      </c>
      <c r="CF57" s="12" t="str">
        <f t="shared" si="304"/>
        <v>YES</v>
      </c>
      <c r="CG57" s="12" t="str">
        <f t="shared" si="304"/>
        <v>YES</v>
      </c>
      <c r="CH57" s="12" t="str">
        <f t="shared" si="304"/>
        <v>YES</v>
      </c>
      <c r="CI57" s="12" t="str">
        <f t="shared" si="304"/>
        <v>YES</v>
      </c>
      <c r="CJ57" s="12" t="str">
        <f>IF(CJ35="NA","NA",IF(AND(CJ35&gt;=0.99,CJ35&lt;=1.31),"YES","NO"))</f>
        <v>YES</v>
      </c>
      <c r="CK57" s="150" t="s">
        <v>18</v>
      </c>
      <c r="CL57" s="12" t="str">
        <f t="shared" ref="CL57:CT57" si="305">IF(CL35="NA","NA",IF(AND(CL35&gt;=0.99,CL35&lt;=1.31),"YES","NO"))</f>
        <v>YES</v>
      </c>
      <c r="CM57" s="12" t="str">
        <f t="shared" si="305"/>
        <v>YES</v>
      </c>
      <c r="CN57" s="12" t="str">
        <f t="shared" si="305"/>
        <v>YES</v>
      </c>
      <c r="CO57" s="12" t="str">
        <f t="shared" si="305"/>
        <v>YES</v>
      </c>
      <c r="CP57" s="12" t="str">
        <f t="shared" si="305"/>
        <v>YES</v>
      </c>
      <c r="CQ57" s="12" t="str">
        <f t="shared" si="305"/>
        <v>YES</v>
      </c>
      <c r="CR57" s="12" t="str">
        <f t="shared" si="305"/>
        <v>YES</v>
      </c>
      <c r="CS57" s="12" t="str">
        <f t="shared" si="305"/>
        <v>YES</v>
      </c>
      <c r="CT57" s="12" t="str">
        <f t="shared" si="305"/>
        <v>YES</v>
      </c>
      <c r="CU57" s="12" t="str">
        <f>IF(CU35="NA","NA",IF(AND(CU35&gt;=0.99,CU35&lt;=1.31),"YES","NO"))</f>
        <v>YES</v>
      </c>
      <c r="CV57" s="150" t="s">
        <v>18</v>
      </c>
      <c r="CW57" s="12" t="str">
        <f t="shared" ref="CW57:DE57" si="306">IF(CW35="NA","NA",IF(AND(CW35&gt;=0.99,CW35&lt;=1.31),"YES","NO"))</f>
        <v>YES</v>
      </c>
      <c r="CX57" s="12" t="str">
        <f t="shared" si="306"/>
        <v>YES</v>
      </c>
      <c r="CY57" s="12" t="str">
        <f t="shared" si="306"/>
        <v>YES</v>
      </c>
      <c r="CZ57" s="12" t="str">
        <f t="shared" si="306"/>
        <v>YES</v>
      </c>
      <c r="DA57" s="12" t="str">
        <f t="shared" si="306"/>
        <v>YES</v>
      </c>
      <c r="DB57" s="12" t="str">
        <f t="shared" si="306"/>
        <v>YES</v>
      </c>
      <c r="DC57" s="12" t="str">
        <f t="shared" si="306"/>
        <v>YES</v>
      </c>
      <c r="DD57" s="12" t="str">
        <f t="shared" si="306"/>
        <v>YES</v>
      </c>
      <c r="DE57" s="12" t="str">
        <f t="shared" si="306"/>
        <v>YES</v>
      </c>
      <c r="DF57" s="12" t="str">
        <f>IF(DF35="NA","NA",IF(AND(DF35&gt;=0.99,DF35&lt;=1.31),"YES","NO"))</f>
        <v>YES</v>
      </c>
      <c r="DG57" s="150" t="s">
        <v>18</v>
      </c>
      <c r="DH57" s="12" t="str">
        <f t="shared" ref="DH57:DP57" si="307">IF(DH35="NA","NA",IF(AND(DH35&gt;=0.99,DH35&lt;=1.31),"YES","NO"))</f>
        <v>YES</v>
      </c>
      <c r="DI57" s="12" t="str">
        <f t="shared" si="307"/>
        <v>YES</v>
      </c>
      <c r="DJ57" s="12" t="str">
        <f t="shared" si="307"/>
        <v>YES</v>
      </c>
      <c r="DK57" s="12" t="str">
        <f t="shared" si="307"/>
        <v>YES</v>
      </c>
      <c r="DL57" s="12" t="str">
        <f t="shared" si="307"/>
        <v>YES</v>
      </c>
      <c r="DM57" s="12" t="str">
        <f t="shared" si="307"/>
        <v>YES</v>
      </c>
      <c r="DN57" s="12" t="str">
        <f t="shared" si="307"/>
        <v>YES</v>
      </c>
      <c r="DO57" s="12" t="str">
        <f t="shared" si="307"/>
        <v>YES</v>
      </c>
      <c r="DP57" s="12" t="str">
        <f t="shared" si="307"/>
        <v>YES</v>
      </c>
      <c r="DQ57" s="12" t="str">
        <f>IF(DQ35="NA","NA",IF(AND(DQ35&gt;=0.99,DQ35&lt;=1.31),"YES","NO"))</f>
        <v>NO</v>
      </c>
      <c r="DR57" s="150" t="s">
        <v>18</v>
      </c>
      <c r="DS57" s="12" t="str">
        <f t="shared" ref="DS57:EA57" si="308">IF(DS35="NA","NA",IF(AND(DS35&gt;=0.99,DS35&lt;=1.31),"YES","NO"))</f>
        <v>YES</v>
      </c>
      <c r="DT57" s="12" t="str">
        <f t="shared" si="308"/>
        <v>YES</v>
      </c>
      <c r="DU57" s="12" t="str">
        <f t="shared" si="308"/>
        <v>NO</v>
      </c>
      <c r="DV57" s="12" t="str">
        <f t="shared" si="308"/>
        <v>YES</v>
      </c>
      <c r="DW57" s="12" t="str">
        <f t="shared" si="308"/>
        <v>YES</v>
      </c>
      <c r="DX57" s="12" t="str">
        <f t="shared" si="308"/>
        <v>YES</v>
      </c>
      <c r="DY57" s="12" t="str">
        <f t="shared" si="308"/>
        <v>YES</v>
      </c>
      <c r="DZ57" s="12" t="str">
        <f t="shared" si="308"/>
        <v>YES</v>
      </c>
      <c r="EA57" s="12" t="str">
        <f t="shared" si="308"/>
        <v>YES</v>
      </c>
      <c r="EB57" s="12" t="str">
        <f>IF(EB35="NA","NA",IF(AND(EB35&gt;=0.99,EB35&lt;=1.31),"YES","NO"))</f>
        <v>YES</v>
      </c>
      <c r="EC57" s="150" t="s">
        <v>18</v>
      </c>
      <c r="ED57" s="12" t="str">
        <f t="shared" ref="ED57:EL57" si="309">IF(ED35="NA","NA",IF(AND(ED35&gt;=0.99,ED35&lt;=1.31),"YES","NO"))</f>
        <v>YES</v>
      </c>
      <c r="EE57" s="12" t="str">
        <f t="shared" si="309"/>
        <v>YES</v>
      </c>
      <c r="EF57" s="12" t="str">
        <f t="shared" si="309"/>
        <v>YES</v>
      </c>
      <c r="EG57" s="12" t="str">
        <f t="shared" si="309"/>
        <v>YES</v>
      </c>
      <c r="EH57" s="12" t="str">
        <f t="shared" si="309"/>
        <v>YES</v>
      </c>
      <c r="EI57" s="12" t="str">
        <f t="shared" si="309"/>
        <v>YES</v>
      </c>
      <c r="EJ57" s="12" t="str">
        <f t="shared" si="309"/>
        <v>YES</v>
      </c>
      <c r="EK57" s="12" t="str">
        <f t="shared" si="309"/>
        <v>YES</v>
      </c>
      <c r="EL57" s="12" t="str">
        <f t="shared" si="309"/>
        <v>YES</v>
      </c>
      <c r="EM57" s="12" t="str">
        <f t="shared" ref="EM57" si="310">IF(EM35="NA","NA",IF(AND(EM35&gt;=0.99,EM35&lt;=1.31),"YES","NO"))</f>
        <v>YES</v>
      </c>
      <c r="EN57" s="150" t="s">
        <v>18</v>
      </c>
      <c r="EO57" s="12" t="str">
        <f t="shared" ref="EO57:EX57" si="311">IF(EO35="NA","NA",IF(AND(EO35&gt;=0.99,EO35&lt;=1.31),"YES","NO"))</f>
        <v>YES</v>
      </c>
      <c r="EP57" s="12" t="str">
        <f t="shared" si="311"/>
        <v>YES</v>
      </c>
      <c r="EQ57" s="12" t="str">
        <f t="shared" si="311"/>
        <v>YES</v>
      </c>
      <c r="ER57" s="12" t="str">
        <f t="shared" si="311"/>
        <v>YES</v>
      </c>
      <c r="ES57" s="12" t="str">
        <f t="shared" si="311"/>
        <v>YES</v>
      </c>
      <c r="ET57" s="12" t="str">
        <f t="shared" si="311"/>
        <v>YES</v>
      </c>
      <c r="EU57" s="12" t="str">
        <f t="shared" si="311"/>
        <v>YES</v>
      </c>
      <c r="EV57" s="12" t="str">
        <f t="shared" si="311"/>
        <v>YES</v>
      </c>
      <c r="EW57" s="12" t="str">
        <f t="shared" si="311"/>
        <v>YES</v>
      </c>
      <c r="EX57" s="12" t="str">
        <f t="shared" si="311"/>
        <v>YES</v>
      </c>
      <c r="EY57" s="150" t="s">
        <v>18</v>
      </c>
      <c r="EZ57" s="12" t="str">
        <f t="shared" ref="EZ57:FI57" si="312">IF(EZ35="NA","NA",IF(AND(EZ35&gt;=0.99,EZ35&lt;=1.31),"YES","NO"))</f>
        <v>YES</v>
      </c>
      <c r="FA57" s="12" t="str">
        <f t="shared" si="312"/>
        <v>YES</v>
      </c>
      <c r="FB57" s="12" t="str">
        <f t="shared" si="312"/>
        <v>YES</v>
      </c>
      <c r="FC57" s="12" t="str">
        <f t="shared" si="312"/>
        <v>YES</v>
      </c>
      <c r="FD57" s="12" t="str">
        <f t="shared" si="312"/>
        <v>YES</v>
      </c>
      <c r="FE57" s="12" t="str">
        <f t="shared" si="312"/>
        <v>YES</v>
      </c>
      <c r="FF57" s="12" t="str">
        <f t="shared" si="312"/>
        <v>YES</v>
      </c>
      <c r="FG57" s="12" t="str">
        <f t="shared" si="312"/>
        <v>YES</v>
      </c>
      <c r="FH57" s="12" t="str">
        <f t="shared" si="312"/>
        <v>YES</v>
      </c>
      <c r="FI57" s="12" t="str">
        <f t="shared" si="312"/>
        <v>YES</v>
      </c>
      <c r="FJ57" s="150" t="s">
        <v>18</v>
      </c>
      <c r="FK57" s="12" t="str">
        <f t="shared" ref="FK57:FS57" si="313">IF(FK35="NA","NA",IF(AND(FK35&gt;=0.99,FK35&lt;=1.31),"YES","NO"))</f>
        <v>YES</v>
      </c>
      <c r="FL57" s="12" t="str">
        <f t="shared" si="313"/>
        <v>YES</v>
      </c>
      <c r="FM57" s="12" t="str">
        <f t="shared" si="313"/>
        <v>YES</v>
      </c>
      <c r="FN57" s="12" t="str">
        <f t="shared" si="313"/>
        <v>YES</v>
      </c>
      <c r="FO57" s="12" t="str">
        <f t="shared" si="313"/>
        <v>YES</v>
      </c>
      <c r="FP57" s="12" t="str">
        <f t="shared" si="313"/>
        <v>YES</v>
      </c>
      <c r="FQ57" s="12" t="str">
        <f t="shared" si="313"/>
        <v>YES</v>
      </c>
      <c r="FR57" s="12" t="str">
        <f t="shared" si="313"/>
        <v>YES</v>
      </c>
      <c r="FS57" s="12" t="str">
        <f t="shared" si="313"/>
        <v>YES</v>
      </c>
      <c r="FT57" s="150" t="s">
        <v>18</v>
      </c>
      <c r="FU57" s="4"/>
      <c r="FV57" s="4"/>
      <c r="FW57" s="4"/>
      <c r="FX57" s="4"/>
      <c r="FY57" s="4"/>
    </row>
    <row r="58" spans="1:181" x14ac:dyDescent="0.2">
      <c r="A58" s="150" t="s">
        <v>19</v>
      </c>
      <c r="B58" s="12" t="str">
        <f>IF(B36="NA","NA",IF(B36="RAISED","YES",IF(B36&lt;=0.41,"YES","NO")))</f>
        <v>YES</v>
      </c>
      <c r="C58" s="12" t="str">
        <f t="shared" ref="C58:K58" si="314">IF(C36="NA","NA",IF(C36="RAISED","YES",IF(C36&lt;=0.41,"YES","NO")))</f>
        <v>YES</v>
      </c>
      <c r="D58" s="12" t="str">
        <f t="shared" si="314"/>
        <v>YES</v>
      </c>
      <c r="E58" s="12" t="str">
        <f t="shared" si="314"/>
        <v>YES</v>
      </c>
      <c r="F58" s="12" t="str">
        <f t="shared" si="314"/>
        <v>YES</v>
      </c>
      <c r="G58" s="12" t="str">
        <f t="shared" si="314"/>
        <v>YES</v>
      </c>
      <c r="H58" s="12" t="str">
        <f t="shared" si="314"/>
        <v>YES</v>
      </c>
      <c r="I58" s="12" t="str">
        <f t="shared" si="314"/>
        <v>YES</v>
      </c>
      <c r="J58" s="12" t="str">
        <f t="shared" si="314"/>
        <v>YES</v>
      </c>
      <c r="K58" s="12" t="str">
        <f t="shared" si="314"/>
        <v>YES</v>
      </c>
      <c r="L58" s="150" t="s">
        <v>19</v>
      </c>
      <c r="M58" s="12" t="str">
        <f>IF(M36="NA","NA",IF(M36="RAISED","YES",IF(M36&lt;=0.41,"YES","NO")))</f>
        <v>YES</v>
      </c>
      <c r="N58" s="12" t="str">
        <f t="shared" ref="N58:U58" si="315">IF(N36="NA","NA",IF(N36="RAISED","YES",IF(N36&lt;=0.41,"YES","NO")))</f>
        <v>YES</v>
      </c>
      <c r="O58" s="12" t="str">
        <f t="shared" si="315"/>
        <v>YES</v>
      </c>
      <c r="P58" s="12" t="str">
        <f t="shared" si="315"/>
        <v>YES</v>
      </c>
      <c r="Q58" s="12" t="str">
        <f t="shared" si="315"/>
        <v>YES</v>
      </c>
      <c r="R58" s="12" t="str">
        <f t="shared" si="315"/>
        <v>YES</v>
      </c>
      <c r="S58" s="12" t="str">
        <f t="shared" si="315"/>
        <v>YES</v>
      </c>
      <c r="T58" s="12" t="str">
        <f t="shared" si="315"/>
        <v>YES</v>
      </c>
      <c r="U58" s="12" t="str">
        <f t="shared" si="315"/>
        <v>YES</v>
      </c>
      <c r="V58" s="12" t="str">
        <f>IF(V36="NA","NA",IF(V36="RAISED","YES",IF(V36&lt;=0.41,"YES","NO")))</f>
        <v>YES</v>
      </c>
      <c r="W58" s="150" t="s">
        <v>19</v>
      </c>
      <c r="X58" s="12" t="str">
        <f t="shared" ref="X58:AF58" si="316">IF(X36="NA","NA",IF(X36="RAISED","YES",IF(X36&lt;=0.41,"YES","NO")))</f>
        <v>YES</v>
      </c>
      <c r="Y58" s="12" t="str">
        <f t="shared" si="316"/>
        <v>YES</v>
      </c>
      <c r="Z58" s="12" t="str">
        <f t="shared" si="316"/>
        <v>YES</v>
      </c>
      <c r="AA58" s="12" t="str">
        <f t="shared" si="316"/>
        <v>YES</v>
      </c>
      <c r="AB58" s="12" t="str">
        <f t="shared" si="316"/>
        <v>YES</v>
      </c>
      <c r="AC58" s="12" t="str">
        <f t="shared" si="316"/>
        <v>YES</v>
      </c>
      <c r="AD58" s="12" t="str">
        <f t="shared" si="316"/>
        <v>YES</v>
      </c>
      <c r="AE58" s="12" t="str">
        <f t="shared" si="316"/>
        <v>YES</v>
      </c>
      <c r="AF58" s="12" t="str">
        <f t="shared" si="316"/>
        <v>YES</v>
      </c>
      <c r="AG58" s="12" t="str">
        <f>IF(AG36="NA","NA",IF(AG36="RAISED","YES",IF(AG36&lt;=0.41,"YES","NO")))</f>
        <v>YES</v>
      </c>
      <c r="AH58" s="150" t="s">
        <v>19</v>
      </c>
      <c r="AI58" s="12" t="str">
        <f t="shared" ref="AI58:AQ58" si="317">IF(AI36="NA","NA",IF(AI36="RAISED","YES",IF(AI36&lt;=0.41,"YES","NO")))</f>
        <v>YES</v>
      </c>
      <c r="AJ58" s="12" t="str">
        <f t="shared" si="317"/>
        <v>YES</v>
      </c>
      <c r="AK58" s="12" t="str">
        <f t="shared" si="317"/>
        <v>YES</v>
      </c>
      <c r="AL58" s="12" t="str">
        <f t="shared" si="317"/>
        <v>YES</v>
      </c>
      <c r="AM58" s="12" t="str">
        <f t="shared" si="317"/>
        <v>YES</v>
      </c>
      <c r="AN58" s="12" t="str">
        <f t="shared" si="317"/>
        <v>YES</v>
      </c>
      <c r="AO58" s="12" t="str">
        <f t="shared" si="317"/>
        <v>YES</v>
      </c>
      <c r="AP58" s="12" t="str">
        <f t="shared" si="317"/>
        <v>YES</v>
      </c>
      <c r="AQ58" s="12" t="str">
        <f t="shared" si="317"/>
        <v>YES</v>
      </c>
      <c r="AR58" s="12" t="str">
        <f>IF(AR36="NA","NA",IF(AR36="RAISED","YES",IF(AR36&lt;=0.41,"YES","NO")))</f>
        <v>YES</v>
      </c>
      <c r="AS58" s="150" t="s">
        <v>19</v>
      </c>
      <c r="AT58" s="12" t="str">
        <f t="shared" ref="AT58:BB58" si="318">IF(AT36="NA","NA",IF(AT36="RAISED","YES",IF(AT36&lt;=0.41,"YES","NO")))</f>
        <v>YES</v>
      </c>
      <c r="AU58" s="12" t="str">
        <f t="shared" si="318"/>
        <v>YES</v>
      </c>
      <c r="AV58" s="12" t="str">
        <f t="shared" si="318"/>
        <v>YES</v>
      </c>
      <c r="AW58" s="12" t="str">
        <f t="shared" si="318"/>
        <v>YES</v>
      </c>
      <c r="AX58" s="12" t="str">
        <f t="shared" si="318"/>
        <v>YES</v>
      </c>
      <c r="AY58" s="12" t="str">
        <f t="shared" si="318"/>
        <v>YES</v>
      </c>
      <c r="AZ58" s="12" t="str">
        <f t="shared" si="318"/>
        <v>YES</v>
      </c>
      <c r="BA58" s="12" t="str">
        <f t="shared" si="318"/>
        <v>YES</v>
      </c>
      <c r="BB58" s="12" t="str">
        <f t="shared" si="318"/>
        <v>YES</v>
      </c>
      <c r="BC58" s="12" t="str">
        <f>IF(BC36="NA","NA",IF(BC36="RAISED","YES",IF(BC36&lt;=0.41,"YES","NO")))</f>
        <v>YES</v>
      </c>
      <c r="BD58" s="150" t="s">
        <v>19</v>
      </c>
      <c r="BE58" s="12" t="str">
        <f t="shared" ref="BE58:BM58" si="319">IF(BE36="NA","NA",IF(BE36="RAISED","YES",IF(BE36&lt;=0.41,"YES","NO")))</f>
        <v>YES</v>
      </c>
      <c r="BF58" s="12" t="str">
        <f t="shared" si="319"/>
        <v>YES</v>
      </c>
      <c r="BG58" s="12" t="str">
        <f t="shared" si="319"/>
        <v>YES</v>
      </c>
      <c r="BH58" s="12" t="str">
        <f t="shared" si="319"/>
        <v>YES</v>
      </c>
      <c r="BI58" s="12" t="str">
        <f t="shared" si="319"/>
        <v>YES</v>
      </c>
      <c r="BJ58" s="12" t="str">
        <f t="shared" si="319"/>
        <v>YES</v>
      </c>
      <c r="BK58" s="12" t="str">
        <f t="shared" si="319"/>
        <v>YES</v>
      </c>
      <c r="BL58" s="12" t="str">
        <f t="shared" si="319"/>
        <v>YES</v>
      </c>
      <c r="BM58" s="12" t="str">
        <f t="shared" si="319"/>
        <v>YES</v>
      </c>
      <c r="BN58" s="12" t="str">
        <f>IF(BN36="NA","NA",IF(BN36="RAISED","YES",IF(BN36&lt;=0.41,"YES","NO")))</f>
        <v>YES</v>
      </c>
      <c r="BO58" s="150" t="s">
        <v>19</v>
      </c>
      <c r="BP58" s="12" t="str">
        <f t="shared" ref="BP58:BX58" si="320">IF(BP36="NA","NA",IF(BP36="RAISED","YES",IF(BP36&lt;=0.41,"YES","NO")))</f>
        <v>YES</v>
      </c>
      <c r="BQ58" s="12" t="str">
        <f t="shared" si="320"/>
        <v>YES</v>
      </c>
      <c r="BR58" s="12" t="str">
        <f t="shared" si="320"/>
        <v>YES</v>
      </c>
      <c r="BS58" s="12" t="str">
        <f t="shared" si="320"/>
        <v>YES</v>
      </c>
      <c r="BT58" s="12" t="str">
        <f t="shared" si="320"/>
        <v>YES</v>
      </c>
      <c r="BU58" s="12" t="str">
        <f t="shared" si="320"/>
        <v>YES</v>
      </c>
      <c r="BV58" s="12" t="str">
        <f t="shared" si="320"/>
        <v>YES</v>
      </c>
      <c r="BW58" s="12" t="str">
        <f t="shared" si="320"/>
        <v>YES</v>
      </c>
      <c r="BX58" s="12" t="str">
        <f t="shared" si="320"/>
        <v>YES</v>
      </c>
      <c r="BY58" s="12" t="str">
        <f>IF(BY36="NA","NA",IF(BY36="RAISED","YES",IF(BY36&lt;=0.41,"YES","NO")))</f>
        <v>YES</v>
      </c>
      <c r="BZ58" s="150" t="s">
        <v>19</v>
      </c>
      <c r="CA58" s="12" t="str">
        <f t="shared" ref="CA58:CI58" si="321">IF(CA36="NA","NA",IF(CA36="RAISED","YES",IF(CA36&lt;=0.41,"YES","NO")))</f>
        <v>YES</v>
      </c>
      <c r="CB58" s="12" t="str">
        <f t="shared" si="321"/>
        <v>YES</v>
      </c>
      <c r="CC58" s="12" t="str">
        <f t="shared" si="321"/>
        <v>YES</v>
      </c>
      <c r="CD58" s="12" t="str">
        <f t="shared" si="321"/>
        <v>YES</v>
      </c>
      <c r="CE58" s="12" t="str">
        <f t="shared" si="321"/>
        <v>YES</v>
      </c>
      <c r="CF58" s="12" t="str">
        <f t="shared" si="321"/>
        <v>YES</v>
      </c>
      <c r="CG58" s="12" t="str">
        <f t="shared" si="321"/>
        <v>YES</v>
      </c>
      <c r="CH58" s="12" t="str">
        <f t="shared" si="321"/>
        <v>YES</v>
      </c>
      <c r="CI58" s="12" t="str">
        <f t="shared" si="321"/>
        <v>YES</v>
      </c>
      <c r="CJ58" s="12" t="str">
        <f>IF(CJ36="NA","NA",IF(CJ36="RAISED","YES",IF(CJ36&lt;=0.41,"YES","NO")))</f>
        <v>YES</v>
      </c>
      <c r="CK58" s="150" t="s">
        <v>19</v>
      </c>
      <c r="CL58" s="12" t="str">
        <f t="shared" ref="CL58:CT58" si="322">IF(CL36="NA","NA",IF(CL36="RAISED","YES",IF(CL36&lt;=0.41,"YES","NO")))</f>
        <v>YES</v>
      </c>
      <c r="CM58" s="12" t="str">
        <f t="shared" si="322"/>
        <v>YES</v>
      </c>
      <c r="CN58" s="12" t="str">
        <f t="shared" si="322"/>
        <v>YES</v>
      </c>
      <c r="CO58" s="12" t="str">
        <f t="shared" si="322"/>
        <v>YES</v>
      </c>
      <c r="CP58" s="12" t="str">
        <f t="shared" si="322"/>
        <v>YES</v>
      </c>
      <c r="CQ58" s="12" t="str">
        <f t="shared" si="322"/>
        <v>YES</v>
      </c>
      <c r="CR58" s="12" t="str">
        <f t="shared" si="322"/>
        <v>YES</v>
      </c>
      <c r="CS58" s="12" t="str">
        <f t="shared" si="322"/>
        <v>YES</v>
      </c>
      <c r="CT58" s="12" t="str">
        <f t="shared" si="322"/>
        <v>YES</v>
      </c>
      <c r="CU58" s="12" t="str">
        <f>IF(CU36="NA","NA",IF(CU36="RAISED","YES",IF(CU36&lt;=0.41,"YES","NO")))</f>
        <v>YES</v>
      </c>
      <c r="CV58" s="150" t="s">
        <v>19</v>
      </c>
      <c r="CW58" s="12" t="str">
        <f t="shared" ref="CW58:DE58" si="323">IF(CW36="NA","NA",IF(CW36="RAISED","YES",IF(CW36&lt;=0.41,"YES","NO")))</f>
        <v>YES</v>
      </c>
      <c r="CX58" s="12" t="str">
        <f t="shared" si="323"/>
        <v>YES</v>
      </c>
      <c r="CY58" s="12" t="str">
        <f t="shared" si="323"/>
        <v>YES</v>
      </c>
      <c r="CZ58" s="12" t="str">
        <f t="shared" si="323"/>
        <v>YES</v>
      </c>
      <c r="DA58" s="12" t="str">
        <f t="shared" si="323"/>
        <v>YES</v>
      </c>
      <c r="DB58" s="12" t="str">
        <f t="shared" si="323"/>
        <v>YES</v>
      </c>
      <c r="DC58" s="12" t="str">
        <f t="shared" si="323"/>
        <v>YES</v>
      </c>
      <c r="DD58" s="12" t="str">
        <f t="shared" si="323"/>
        <v>YES</v>
      </c>
      <c r="DE58" s="12" t="str">
        <f t="shared" si="323"/>
        <v>YES</v>
      </c>
      <c r="DF58" s="12" t="str">
        <f>IF(DF36="NA","NA",IF(DF36="RAISED","YES",IF(DF36&lt;=0.41,"YES","NO")))</f>
        <v>YES</v>
      </c>
      <c r="DG58" s="150" t="s">
        <v>19</v>
      </c>
      <c r="DH58" s="12" t="str">
        <f t="shared" ref="DH58:DP58" si="324">IF(DH36="NA","NA",IF(DH36="RAISED","YES",IF(DH36&lt;=0.41,"YES","NO")))</f>
        <v>YES</v>
      </c>
      <c r="DI58" s="12" t="str">
        <f t="shared" si="324"/>
        <v>YES</v>
      </c>
      <c r="DJ58" s="12" t="str">
        <f t="shared" si="324"/>
        <v>YES</v>
      </c>
      <c r="DK58" s="12" t="str">
        <f t="shared" si="324"/>
        <v>YES</v>
      </c>
      <c r="DL58" s="12" t="str">
        <f t="shared" si="324"/>
        <v>YES</v>
      </c>
      <c r="DM58" s="12" t="str">
        <f t="shared" si="324"/>
        <v>YES</v>
      </c>
      <c r="DN58" s="12" t="str">
        <f t="shared" si="324"/>
        <v>YES</v>
      </c>
      <c r="DO58" s="12" t="str">
        <f t="shared" si="324"/>
        <v>YES</v>
      </c>
      <c r="DP58" s="12" t="str">
        <f t="shared" si="324"/>
        <v>YES</v>
      </c>
      <c r="DQ58" s="12" t="str">
        <f>IF(DQ36="NA","NA",IF(DQ36="RAISED","YES",IF(DQ36&lt;=0.41,"YES","NO")))</f>
        <v>YES</v>
      </c>
      <c r="DR58" s="150" t="s">
        <v>19</v>
      </c>
      <c r="DS58" s="12" t="str">
        <f t="shared" ref="DS58:EA58" si="325">IF(DS36="NA","NA",IF(DS36="RAISED","YES",IF(DS36&lt;=0.41,"YES","NO")))</f>
        <v>YES</v>
      </c>
      <c r="DT58" s="12" t="str">
        <f t="shared" si="325"/>
        <v>YES</v>
      </c>
      <c r="DU58" s="12" t="str">
        <f t="shared" si="325"/>
        <v>YES</v>
      </c>
      <c r="DV58" s="12" t="str">
        <f t="shared" si="325"/>
        <v>YES</v>
      </c>
      <c r="DW58" s="12" t="str">
        <f t="shared" si="325"/>
        <v>YES</v>
      </c>
      <c r="DX58" s="12" t="str">
        <f t="shared" si="325"/>
        <v>YES</v>
      </c>
      <c r="DY58" s="12" t="str">
        <f t="shared" si="325"/>
        <v>YES</v>
      </c>
      <c r="DZ58" s="12" t="str">
        <f t="shared" si="325"/>
        <v>YES</v>
      </c>
      <c r="EA58" s="12" t="str">
        <f t="shared" si="325"/>
        <v>YES</v>
      </c>
      <c r="EB58" s="12" t="str">
        <f>IF(EB36="NA","NA",IF(EB36="RAISED","YES",IF(EB36&lt;=0.41,"YES","NO")))</f>
        <v>YES</v>
      </c>
      <c r="EC58" s="150" t="s">
        <v>19</v>
      </c>
      <c r="ED58" s="12" t="str">
        <f t="shared" ref="ED58:EL58" si="326">IF(ED36="NA","NA",IF(ED36="RAISED","YES",IF(ED36&lt;=0.41,"YES","NO")))</f>
        <v>YES</v>
      </c>
      <c r="EE58" s="12" t="str">
        <f t="shared" si="326"/>
        <v>YES</v>
      </c>
      <c r="EF58" s="12" t="str">
        <f t="shared" si="326"/>
        <v>YES</v>
      </c>
      <c r="EG58" s="12" t="str">
        <f t="shared" si="326"/>
        <v>YES</v>
      </c>
      <c r="EH58" s="12" t="str">
        <f t="shared" si="326"/>
        <v>YES</v>
      </c>
      <c r="EI58" s="12" t="str">
        <f t="shared" si="326"/>
        <v>YES</v>
      </c>
      <c r="EJ58" s="12" t="str">
        <f t="shared" si="326"/>
        <v>YES</v>
      </c>
      <c r="EK58" s="12" t="str">
        <f t="shared" si="326"/>
        <v>YES</v>
      </c>
      <c r="EL58" s="12" t="str">
        <f t="shared" si="326"/>
        <v>YES</v>
      </c>
      <c r="EM58" s="12" t="str">
        <f t="shared" ref="EM58" si="327">IF(EM36="NA","NA",IF(EM36="RAISED","YES",IF(EM36&lt;=0.41,"YES","NO")))</f>
        <v>YES</v>
      </c>
      <c r="EN58" s="150" t="s">
        <v>19</v>
      </c>
      <c r="EO58" s="12" t="str">
        <f t="shared" ref="EO58:EX58" si="328">IF(EO36="NA","NA",IF(EO36="RAISED","YES",IF(EO36&lt;=0.41,"YES","NO")))</f>
        <v>YES</v>
      </c>
      <c r="EP58" s="12" t="str">
        <f t="shared" si="328"/>
        <v>YES</v>
      </c>
      <c r="EQ58" s="12" t="str">
        <f t="shared" si="328"/>
        <v>YES</v>
      </c>
      <c r="ER58" s="12" t="str">
        <f t="shared" si="328"/>
        <v>YES</v>
      </c>
      <c r="ES58" s="12" t="str">
        <f t="shared" si="328"/>
        <v>NO</v>
      </c>
      <c r="ET58" s="12" t="str">
        <f t="shared" si="328"/>
        <v>YES</v>
      </c>
      <c r="EU58" s="12" t="str">
        <f t="shared" si="328"/>
        <v>YES</v>
      </c>
      <c r="EV58" s="12" t="str">
        <f t="shared" si="328"/>
        <v>YES</v>
      </c>
      <c r="EW58" s="12" t="str">
        <f t="shared" si="328"/>
        <v>YES</v>
      </c>
      <c r="EX58" s="12" t="str">
        <f t="shared" si="328"/>
        <v>YES</v>
      </c>
      <c r="EY58" s="150" t="s">
        <v>19</v>
      </c>
      <c r="EZ58" s="12" t="str">
        <f t="shared" ref="EZ58:FI58" si="329">IF(EZ36="NA","NA",IF(EZ36="RAISED","YES",IF(EZ36&lt;=0.41,"YES","NO")))</f>
        <v>YES</v>
      </c>
      <c r="FA58" s="12" t="str">
        <f t="shared" si="329"/>
        <v>YES</v>
      </c>
      <c r="FB58" s="12" t="str">
        <f t="shared" si="329"/>
        <v>YES</v>
      </c>
      <c r="FC58" s="12" t="str">
        <f t="shared" si="329"/>
        <v>YES</v>
      </c>
      <c r="FD58" s="12" t="str">
        <f t="shared" si="329"/>
        <v>YES</v>
      </c>
      <c r="FE58" s="12" t="str">
        <f t="shared" si="329"/>
        <v>YES</v>
      </c>
      <c r="FF58" s="12" t="str">
        <f t="shared" si="329"/>
        <v>YES</v>
      </c>
      <c r="FG58" s="12" t="str">
        <f t="shared" si="329"/>
        <v>YES</v>
      </c>
      <c r="FH58" s="12" t="str">
        <f t="shared" si="329"/>
        <v>YES</v>
      </c>
      <c r="FI58" s="12" t="str">
        <f t="shared" si="329"/>
        <v>YES</v>
      </c>
      <c r="FJ58" s="150" t="s">
        <v>19</v>
      </c>
      <c r="FK58" s="12" t="str">
        <f t="shared" ref="FK58:FS58" si="330">IF(FK36="NA","NA",IF(FK36="RAISED","YES",IF(FK36&lt;=0.41,"YES","NO")))</f>
        <v>YES</v>
      </c>
      <c r="FL58" s="12" t="str">
        <f t="shared" si="330"/>
        <v>YES</v>
      </c>
      <c r="FM58" s="12" t="str">
        <f t="shared" si="330"/>
        <v>YES</v>
      </c>
      <c r="FN58" s="12" t="str">
        <f t="shared" si="330"/>
        <v>YES</v>
      </c>
      <c r="FO58" s="12" t="str">
        <f t="shared" si="330"/>
        <v>YES</v>
      </c>
      <c r="FP58" s="12" t="str">
        <f t="shared" si="330"/>
        <v>YES</v>
      </c>
      <c r="FQ58" s="12" t="str">
        <f t="shared" si="330"/>
        <v>YES</v>
      </c>
      <c r="FR58" s="12" t="str">
        <f t="shared" si="330"/>
        <v>YES</v>
      </c>
      <c r="FS58" s="12" t="str">
        <f t="shared" si="330"/>
        <v>YES</v>
      </c>
      <c r="FT58" s="150" t="s">
        <v>19</v>
      </c>
      <c r="FU58" s="4"/>
      <c r="FV58" s="4"/>
      <c r="FW58" s="4"/>
      <c r="FX58" s="4"/>
      <c r="FY58" s="4"/>
    </row>
    <row r="59" spans="1:181" x14ac:dyDescent="0.2">
      <c r="A59" s="152" t="s">
        <v>34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152" t="s">
        <v>34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152" t="s">
        <v>34</v>
      </c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52" t="s">
        <v>34</v>
      </c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152" t="s">
        <v>34</v>
      </c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152" t="s">
        <v>34</v>
      </c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152" t="s">
        <v>34</v>
      </c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152" t="s">
        <v>34</v>
      </c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152" t="s">
        <v>34</v>
      </c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152" t="s">
        <v>34</v>
      </c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152" t="s">
        <v>34</v>
      </c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152" t="s">
        <v>34</v>
      </c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152" t="s">
        <v>34</v>
      </c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152" t="s">
        <v>34</v>
      </c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152" t="s">
        <v>34</v>
      </c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152" t="s">
        <v>34</v>
      </c>
      <c r="FK59" s="9"/>
      <c r="FL59" s="9"/>
      <c r="FM59" s="9"/>
      <c r="FN59" s="9"/>
      <c r="FO59" s="9"/>
      <c r="FP59" s="9"/>
      <c r="FQ59" s="9"/>
      <c r="FR59" s="9"/>
      <c r="FS59" s="9"/>
      <c r="FT59" s="152" t="s">
        <v>34</v>
      </c>
      <c r="FU59" s="4"/>
      <c r="FV59" s="4"/>
      <c r="FW59" s="4"/>
      <c r="FX59" s="4"/>
      <c r="FY59" s="4"/>
    </row>
    <row r="60" spans="1:181" x14ac:dyDescent="0.2">
      <c r="A60" s="150" t="s">
        <v>17</v>
      </c>
      <c r="B60" s="12" t="str">
        <f>IF(B38="NA","NA",IF(B38&lt;=0.5,"YES","NO"))</f>
        <v>YES</v>
      </c>
      <c r="C60" s="12" t="str">
        <f t="shared" ref="C60:K60" si="331">IF(C38="NA","NA",IF(C38&lt;=0.5,"YES","NO"))</f>
        <v>YES</v>
      </c>
      <c r="D60" s="12" t="str">
        <f t="shared" si="331"/>
        <v>YES</v>
      </c>
      <c r="E60" s="12" t="str">
        <f t="shared" si="331"/>
        <v>YES</v>
      </c>
      <c r="F60" s="12" t="str">
        <f t="shared" si="331"/>
        <v>YES</v>
      </c>
      <c r="G60" s="12" t="str">
        <f t="shared" si="331"/>
        <v>YES</v>
      </c>
      <c r="H60" s="12" t="str">
        <f t="shared" si="331"/>
        <v>YES</v>
      </c>
      <c r="I60" s="12" t="str">
        <f t="shared" si="331"/>
        <v>YES</v>
      </c>
      <c r="J60" s="12" t="str">
        <f t="shared" si="331"/>
        <v>YES</v>
      </c>
      <c r="K60" s="12" t="str">
        <f t="shared" si="331"/>
        <v>YES</v>
      </c>
      <c r="L60" s="150" t="s">
        <v>17</v>
      </c>
      <c r="M60" s="12" t="str">
        <f>IF(M38="NA","NA",IF(M38&lt;=0.5,"YES","NO"))</f>
        <v>YES</v>
      </c>
      <c r="N60" s="12" t="str">
        <f t="shared" ref="N60:U60" si="332">IF(N38="NA","NA",IF(N38&lt;=0.5,"YES","NO"))</f>
        <v>YES</v>
      </c>
      <c r="O60" s="12" t="str">
        <f t="shared" si="332"/>
        <v>YES</v>
      </c>
      <c r="P60" s="12" t="str">
        <f t="shared" si="332"/>
        <v>YES</v>
      </c>
      <c r="Q60" s="12" t="str">
        <f t="shared" si="332"/>
        <v>YES</v>
      </c>
      <c r="R60" s="12" t="str">
        <f t="shared" si="332"/>
        <v>YES</v>
      </c>
      <c r="S60" s="12" t="str">
        <f t="shared" si="332"/>
        <v>YES</v>
      </c>
      <c r="T60" s="12" t="str">
        <f t="shared" si="332"/>
        <v>YES</v>
      </c>
      <c r="U60" s="12" t="str">
        <f t="shared" si="332"/>
        <v>YES</v>
      </c>
      <c r="V60" s="12" t="str">
        <f>IF(V38="NA","NA",IF(V38&lt;=0.5,"YES","NO"))</f>
        <v>YES</v>
      </c>
      <c r="W60" s="150" t="s">
        <v>17</v>
      </c>
      <c r="X60" s="12" t="str">
        <f t="shared" ref="X60:AF60" si="333">IF(X38="NA","NA",IF(X38&lt;=0.5,"YES","NO"))</f>
        <v>YES</v>
      </c>
      <c r="Y60" s="12" t="str">
        <f t="shared" si="333"/>
        <v>YES</v>
      </c>
      <c r="Z60" s="12" t="str">
        <f t="shared" si="333"/>
        <v>YES</v>
      </c>
      <c r="AA60" s="12" t="str">
        <f t="shared" si="333"/>
        <v>YES</v>
      </c>
      <c r="AB60" s="12" t="str">
        <f t="shared" si="333"/>
        <v>YES</v>
      </c>
      <c r="AC60" s="12" t="str">
        <f t="shared" si="333"/>
        <v>YES</v>
      </c>
      <c r="AD60" s="12" t="str">
        <f t="shared" si="333"/>
        <v>YES</v>
      </c>
      <c r="AE60" s="12" t="str">
        <f t="shared" si="333"/>
        <v>YES</v>
      </c>
      <c r="AF60" s="12" t="str">
        <f t="shared" si="333"/>
        <v>YES</v>
      </c>
      <c r="AG60" s="12" t="str">
        <f>IF(AG38="NA","NA",IF(AG38&lt;=0.5,"YES","NO"))</f>
        <v>YES</v>
      </c>
      <c r="AH60" s="150" t="s">
        <v>17</v>
      </c>
      <c r="AI60" s="12" t="str">
        <f t="shared" ref="AI60:AQ60" si="334">IF(AI38="NA","NA",IF(AI38&lt;=0.5,"YES","NO"))</f>
        <v>YES</v>
      </c>
      <c r="AJ60" s="12" t="str">
        <f t="shared" si="334"/>
        <v>YES</v>
      </c>
      <c r="AK60" s="12" t="str">
        <f t="shared" si="334"/>
        <v>YES</v>
      </c>
      <c r="AL60" s="12" t="str">
        <f t="shared" si="334"/>
        <v>YES</v>
      </c>
      <c r="AM60" s="12" t="str">
        <f t="shared" si="334"/>
        <v>YES</v>
      </c>
      <c r="AN60" s="12" t="str">
        <f t="shared" si="334"/>
        <v>YES</v>
      </c>
      <c r="AO60" s="12" t="str">
        <f t="shared" si="334"/>
        <v>YES</v>
      </c>
      <c r="AP60" s="12" t="str">
        <f t="shared" si="334"/>
        <v>YES</v>
      </c>
      <c r="AQ60" s="12" t="str">
        <f t="shared" si="334"/>
        <v>YES</v>
      </c>
      <c r="AR60" s="12" t="str">
        <f>IF(AR38="NA","NA",IF(AR38&lt;=0.5,"YES","NO"))</f>
        <v>YES</v>
      </c>
      <c r="AS60" s="150" t="s">
        <v>17</v>
      </c>
      <c r="AT60" s="12" t="str">
        <f t="shared" ref="AT60:BB60" si="335">IF(AT38="NA","NA",IF(AT38&lt;=0.5,"YES","NO"))</f>
        <v>YES</v>
      </c>
      <c r="AU60" s="12" t="str">
        <f t="shared" si="335"/>
        <v>YES</v>
      </c>
      <c r="AV60" s="12" t="str">
        <f t="shared" si="335"/>
        <v>YES</v>
      </c>
      <c r="AW60" s="12" t="str">
        <f t="shared" si="335"/>
        <v>YES</v>
      </c>
      <c r="AX60" s="12" t="str">
        <f t="shared" si="335"/>
        <v>YES</v>
      </c>
      <c r="AY60" s="12" t="str">
        <f t="shared" si="335"/>
        <v>YES</v>
      </c>
      <c r="AZ60" s="12" t="str">
        <f t="shared" si="335"/>
        <v>YES</v>
      </c>
      <c r="BA60" s="12" t="str">
        <f t="shared" si="335"/>
        <v>YES</v>
      </c>
      <c r="BB60" s="12" t="str">
        <f t="shared" si="335"/>
        <v>YES</v>
      </c>
      <c r="BC60" s="12" t="str">
        <f>IF(BC38="NA","NA",IF(BC38&lt;=0.5,"YES","NO"))</f>
        <v>YES</v>
      </c>
      <c r="BD60" s="150" t="s">
        <v>17</v>
      </c>
      <c r="BE60" s="12" t="str">
        <f t="shared" ref="BE60:BM60" si="336">IF(BE38="NA","NA",IF(BE38&lt;=0.5,"YES","NO"))</f>
        <v>YES</v>
      </c>
      <c r="BF60" s="12" t="str">
        <f t="shared" si="336"/>
        <v>YES</v>
      </c>
      <c r="BG60" s="12" t="str">
        <f t="shared" si="336"/>
        <v>YES</v>
      </c>
      <c r="BH60" s="12" t="str">
        <f t="shared" si="336"/>
        <v>YES</v>
      </c>
      <c r="BI60" s="12" t="str">
        <f t="shared" si="336"/>
        <v>YES</v>
      </c>
      <c r="BJ60" s="12" t="str">
        <f t="shared" si="336"/>
        <v>YES</v>
      </c>
      <c r="BK60" s="12" t="str">
        <f t="shared" si="336"/>
        <v>YES</v>
      </c>
      <c r="BL60" s="12" t="str">
        <f t="shared" si="336"/>
        <v>YES</v>
      </c>
      <c r="BM60" s="12" t="str">
        <f t="shared" si="336"/>
        <v>YES</v>
      </c>
      <c r="BN60" s="12" t="str">
        <f>IF(BN38="NA","NA",IF(BN38&lt;=0.5,"YES","NO"))</f>
        <v>YES</v>
      </c>
      <c r="BO60" s="150" t="s">
        <v>17</v>
      </c>
      <c r="BP60" s="12" t="str">
        <f t="shared" ref="BP60:BX60" si="337">IF(BP38="NA","NA",IF(BP38&lt;=0.5,"YES","NO"))</f>
        <v>YES</v>
      </c>
      <c r="BQ60" s="12" t="str">
        <f t="shared" si="337"/>
        <v>YES</v>
      </c>
      <c r="BR60" s="12" t="str">
        <f t="shared" si="337"/>
        <v>YES</v>
      </c>
      <c r="BS60" s="12" t="str">
        <f t="shared" si="337"/>
        <v>YES</v>
      </c>
      <c r="BT60" s="12" t="str">
        <f t="shared" si="337"/>
        <v>YES</v>
      </c>
      <c r="BU60" s="12" t="str">
        <f t="shared" si="337"/>
        <v>YES</v>
      </c>
      <c r="BV60" s="12" t="str">
        <f t="shared" si="337"/>
        <v>YES</v>
      </c>
      <c r="BW60" s="12" t="str">
        <f t="shared" si="337"/>
        <v>YES</v>
      </c>
      <c r="BX60" s="12" t="str">
        <f t="shared" si="337"/>
        <v>YES</v>
      </c>
      <c r="BY60" s="12" t="str">
        <f>IF(BY38="NA","NA",IF(BY38&lt;=0.5,"YES","NO"))</f>
        <v>YES</v>
      </c>
      <c r="BZ60" s="150" t="s">
        <v>17</v>
      </c>
      <c r="CA60" s="12" t="str">
        <f t="shared" ref="CA60:CI60" si="338">IF(CA38="NA","NA",IF(CA38&lt;=0.5,"YES","NO"))</f>
        <v>YES</v>
      </c>
      <c r="CB60" s="12" t="str">
        <f t="shared" si="338"/>
        <v>YES</v>
      </c>
      <c r="CC60" s="12" t="str">
        <f t="shared" si="338"/>
        <v>YES</v>
      </c>
      <c r="CD60" s="12" t="str">
        <f t="shared" si="338"/>
        <v>YES</v>
      </c>
      <c r="CE60" s="12" t="str">
        <f t="shared" si="338"/>
        <v>YES</v>
      </c>
      <c r="CF60" s="12" t="str">
        <f t="shared" si="338"/>
        <v>YES</v>
      </c>
      <c r="CG60" s="12" t="str">
        <f t="shared" si="338"/>
        <v>YES</v>
      </c>
      <c r="CH60" s="12" t="str">
        <f t="shared" si="338"/>
        <v>YES</v>
      </c>
      <c r="CI60" s="12" t="str">
        <f t="shared" si="338"/>
        <v>YES</v>
      </c>
      <c r="CJ60" s="12" t="str">
        <f>IF(CJ38="NA","NA",IF(CJ38&lt;=0.5,"YES","NO"))</f>
        <v>YES</v>
      </c>
      <c r="CK60" s="150" t="s">
        <v>17</v>
      </c>
      <c r="CL60" s="12" t="str">
        <f t="shared" ref="CL60:CT60" si="339">IF(CL38="NA","NA",IF(CL38&lt;=0.5,"YES","NO"))</f>
        <v>YES</v>
      </c>
      <c r="CM60" s="12" t="str">
        <f t="shared" si="339"/>
        <v>YES</v>
      </c>
      <c r="CN60" s="12" t="str">
        <f t="shared" si="339"/>
        <v>YES</v>
      </c>
      <c r="CO60" s="12" t="str">
        <f t="shared" si="339"/>
        <v>YES</v>
      </c>
      <c r="CP60" s="12" t="str">
        <f t="shared" si="339"/>
        <v>YES</v>
      </c>
      <c r="CQ60" s="12" t="str">
        <f t="shared" si="339"/>
        <v>YES</v>
      </c>
      <c r="CR60" s="12" t="str">
        <f t="shared" si="339"/>
        <v>YES</v>
      </c>
      <c r="CS60" s="12" t="str">
        <f t="shared" si="339"/>
        <v>YES</v>
      </c>
      <c r="CT60" s="12" t="str">
        <f t="shared" si="339"/>
        <v>YES</v>
      </c>
      <c r="CU60" s="12" t="str">
        <f>IF(CU38="NA","NA",IF(CU38&lt;=0.5,"YES","NO"))</f>
        <v>YES</v>
      </c>
      <c r="CV60" s="150" t="s">
        <v>17</v>
      </c>
      <c r="CW60" s="12" t="str">
        <f t="shared" ref="CW60:DE60" si="340">IF(CW38="NA","NA",IF(CW38&lt;=0.5,"YES","NO"))</f>
        <v>YES</v>
      </c>
      <c r="CX60" s="12" t="str">
        <f t="shared" si="340"/>
        <v>YES</v>
      </c>
      <c r="CY60" s="12" t="str">
        <f t="shared" si="340"/>
        <v>YES</v>
      </c>
      <c r="CZ60" s="12" t="str">
        <f t="shared" si="340"/>
        <v>YES</v>
      </c>
      <c r="DA60" s="12" t="str">
        <f t="shared" si="340"/>
        <v>YES</v>
      </c>
      <c r="DB60" s="12" t="str">
        <f t="shared" si="340"/>
        <v>YES</v>
      </c>
      <c r="DC60" s="12" t="str">
        <f t="shared" si="340"/>
        <v>YES</v>
      </c>
      <c r="DD60" s="12" t="str">
        <f t="shared" si="340"/>
        <v>YES</v>
      </c>
      <c r="DE60" s="12" t="str">
        <f t="shared" si="340"/>
        <v>YES</v>
      </c>
      <c r="DF60" s="12" t="str">
        <f>IF(DF38="NA","NA",IF(DF38&lt;=0.5,"YES","NO"))</f>
        <v>YES</v>
      </c>
      <c r="DG60" s="150" t="s">
        <v>17</v>
      </c>
      <c r="DH60" s="12" t="str">
        <f t="shared" ref="DH60:DP60" si="341">IF(DH38="NA","NA",IF(DH38&lt;=0.5,"YES","NO"))</f>
        <v>YES</v>
      </c>
      <c r="DI60" s="12" t="str">
        <f t="shared" si="341"/>
        <v>YES</v>
      </c>
      <c r="DJ60" s="12" t="str">
        <f t="shared" si="341"/>
        <v>YES</v>
      </c>
      <c r="DK60" s="12" t="str">
        <f t="shared" si="341"/>
        <v>YES</v>
      </c>
      <c r="DL60" s="12" t="str">
        <f t="shared" si="341"/>
        <v>YES</v>
      </c>
      <c r="DM60" s="12" t="str">
        <f t="shared" si="341"/>
        <v>YES</v>
      </c>
      <c r="DN60" s="12" t="str">
        <f t="shared" si="341"/>
        <v>YES</v>
      </c>
      <c r="DO60" s="12" t="str">
        <f t="shared" si="341"/>
        <v>YES</v>
      </c>
      <c r="DP60" s="12" t="str">
        <f t="shared" si="341"/>
        <v>YES</v>
      </c>
      <c r="DQ60" s="12" t="str">
        <f>IF(DQ38="NA","NA",IF(DQ38&lt;=0.5,"YES","NO"))</f>
        <v>YES</v>
      </c>
      <c r="DR60" s="150" t="s">
        <v>17</v>
      </c>
      <c r="DS60" s="12" t="str">
        <f t="shared" ref="DS60:EA60" si="342">IF(DS38="NA","NA",IF(DS38&lt;=0.5,"YES","NO"))</f>
        <v>YES</v>
      </c>
      <c r="DT60" s="12" t="str">
        <f t="shared" si="342"/>
        <v>YES</v>
      </c>
      <c r="DU60" s="12" t="str">
        <f t="shared" si="342"/>
        <v>YES</v>
      </c>
      <c r="DV60" s="12" t="str">
        <f t="shared" si="342"/>
        <v>YES</v>
      </c>
      <c r="DW60" s="12" t="str">
        <f t="shared" si="342"/>
        <v>YES</v>
      </c>
      <c r="DX60" s="12" t="str">
        <f t="shared" si="342"/>
        <v>YES</v>
      </c>
      <c r="DY60" s="12" t="str">
        <f t="shared" si="342"/>
        <v>YES</v>
      </c>
      <c r="DZ60" s="12" t="str">
        <f t="shared" si="342"/>
        <v>YES</v>
      </c>
      <c r="EA60" s="12" t="str">
        <f t="shared" si="342"/>
        <v>YES</v>
      </c>
      <c r="EB60" s="12" t="str">
        <f>IF(EB38="NA","NA",IF(EB38&lt;=0.5,"YES","NO"))</f>
        <v>YES</v>
      </c>
      <c r="EC60" s="150" t="s">
        <v>17</v>
      </c>
      <c r="ED60" s="12" t="str">
        <f t="shared" ref="ED60:EL60" si="343">IF(ED38="NA","NA",IF(ED38&lt;=0.5,"YES","NO"))</f>
        <v>YES</v>
      </c>
      <c r="EE60" s="12" t="str">
        <f t="shared" si="343"/>
        <v>YES</v>
      </c>
      <c r="EF60" s="12" t="str">
        <f t="shared" si="343"/>
        <v>YES</v>
      </c>
      <c r="EG60" s="12" t="str">
        <f t="shared" si="343"/>
        <v>YES</v>
      </c>
      <c r="EH60" s="12" t="str">
        <f t="shared" si="343"/>
        <v>YES</v>
      </c>
      <c r="EI60" s="12" t="str">
        <f t="shared" si="343"/>
        <v>YES</v>
      </c>
      <c r="EJ60" s="12" t="str">
        <f t="shared" si="343"/>
        <v>YES</v>
      </c>
      <c r="EK60" s="12" t="str">
        <f t="shared" si="343"/>
        <v>YES</v>
      </c>
      <c r="EL60" s="12" t="str">
        <f t="shared" si="343"/>
        <v>YES</v>
      </c>
      <c r="EM60" s="12" t="str">
        <f t="shared" ref="EM60" si="344">IF(EM38="NA","NA",IF(EM38&lt;=0.5,"YES","NO"))</f>
        <v>YES</v>
      </c>
      <c r="EN60" s="150" t="s">
        <v>17</v>
      </c>
      <c r="EO60" s="12" t="str">
        <f t="shared" ref="EO60:EX60" si="345">IF(EO38="NA","NA",IF(EO38&lt;=0.5,"YES","NO"))</f>
        <v>YES</v>
      </c>
      <c r="EP60" s="12" t="str">
        <f t="shared" si="345"/>
        <v>YES</v>
      </c>
      <c r="EQ60" s="12" t="str">
        <f t="shared" si="345"/>
        <v>YES</v>
      </c>
      <c r="ER60" s="12" t="str">
        <f t="shared" si="345"/>
        <v>YES</v>
      </c>
      <c r="ES60" s="12" t="str">
        <f t="shared" si="345"/>
        <v>YES</v>
      </c>
      <c r="ET60" s="12" t="str">
        <f t="shared" si="345"/>
        <v>YES</v>
      </c>
      <c r="EU60" s="12" t="str">
        <f t="shared" si="345"/>
        <v>YES</v>
      </c>
      <c r="EV60" s="12" t="str">
        <f t="shared" si="345"/>
        <v>YES</v>
      </c>
      <c r="EW60" s="12" t="str">
        <f t="shared" si="345"/>
        <v>YES</v>
      </c>
      <c r="EX60" s="12" t="str">
        <f t="shared" si="345"/>
        <v>YES</v>
      </c>
      <c r="EY60" s="150" t="s">
        <v>17</v>
      </c>
      <c r="EZ60" s="12" t="str">
        <f t="shared" ref="EZ60:FI60" si="346">IF(EZ38="NA","NA",IF(EZ38&lt;=0.5,"YES","NO"))</f>
        <v>YES</v>
      </c>
      <c r="FA60" s="12" t="str">
        <f t="shared" si="346"/>
        <v>YES</v>
      </c>
      <c r="FB60" s="12" t="str">
        <f t="shared" si="346"/>
        <v>YES</v>
      </c>
      <c r="FC60" s="12" t="str">
        <f t="shared" si="346"/>
        <v>YES</v>
      </c>
      <c r="FD60" s="12" t="str">
        <f t="shared" si="346"/>
        <v>YES</v>
      </c>
      <c r="FE60" s="12" t="str">
        <f t="shared" si="346"/>
        <v>YES</v>
      </c>
      <c r="FF60" s="12" t="str">
        <f t="shared" si="346"/>
        <v>YES</v>
      </c>
      <c r="FG60" s="12" t="str">
        <f t="shared" si="346"/>
        <v>YES</v>
      </c>
      <c r="FH60" s="12" t="str">
        <f t="shared" si="346"/>
        <v>YES</v>
      </c>
      <c r="FI60" s="12" t="str">
        <f t="shared" si="346"/>
        <v>YES</v>
      </c>
      <c r="FJ60" s="150" t="s">
        <v>17</v>
      </c>
      <c r="FK60" s="12" t="str">
        <f t="shared" ref="FK60:FS60" si="347">IF(FK38="NA","NA",IF(FK38&lt;=0.5,"YES","NO"))</f>
        <v>YES</v>
      </c>
      <c r="FL60" s="12" t="str">
        <f t="shared" si="347"/>
        <v>YES</v>
      </c>
      <c r="FM60" s="12" t="str">
        <f t="shared" si="347"/>
        <v>YES</v>
      </c>
      <c r="FN60" s="12" t="str">
        <f t="shared" si="347"/>
        <v>YES</v>
      </c>
      <c r="FO60" s="12" t="str">
        <f t="shared" si="347"/>
        <v>YES</v>
      </c>
      <c r="FP60" s="12" t="str">
        <f t="shared" si="347"/>
        <v>YES</v>
      </c>
      <c r="FQ60" s="12" t="str">
        <f t="shared" si="347"/>
        <v>YES</v>
      </c>
      <c r="FR60" s="12" t="str">
        <f t="shared" si="347"/>
        <v>YES</v>
      </c>
      <c r="FS60" s="12" t="str">
        <f t="shared" si="347"/>
        <v>YES</v>
      </c>
      <c r="FT60" s="150" t="s">
        <v>17</v>
      </c>
      <c r="FU60" s="4"/>
      <c r="FV60" s="4"/>
      <c r="FW60" s="4"/>
      <c r="FX60" s="4"/>
      <c r="FY60" s="4"/>
    </row>
    <row r="61" spans="1:181" x14ac:dyDescent="0.2">
      <c r="A61" s="150" t="s">
        <v>18</v>
      </c>
      <c r="B61" s="12" t="str">
        <f>IF(B39="NA","NA",IF(AND(B39&gt;=0.99,B39&lt;=1.31),"YES","NO"))</f>
        <v>YES</v>
      </c>
      <c r="C61" s="12" t="str">
        <f t="shared" ref="C61:K61" si="348">IF(C39="NA","NA",IF(AND(C39&gt;=0.99,C39&lt;=1.31),"YES","NO"))</f>
        <v>YES</v>
      </c>
      <c r="D61" s="12" t="str">
        <f t="shared" si="348"/>
        <v>YES</v>
      </c>
      <c r="E61" s="12" t="str">
        <f t="shared" si="348"/>
        <v>YES</v>
      </c>
      <c r="F61" s="12" t="str">
        <f t="shared" si="348"/>
        <v>YES</v>
      </c>
      <c r="G61" s="12" t="str">
        <f t="shared" si="348"/>
        <v>YES</v>
      </c>
      <c r="H61" s="12" t="str">
        <f t="shared" si="348"/>
        <v>YES</v>
      </c>
      <c r="I61" s="12" t="str">
        <f t="shared" si="348"/>
        <v>YES</v>
      </c>
      <c r="J61" s="12" t="str">
        <f t="shared" si="348"/>
        <v>YES</v>
      </c>
      <c r="K61" s="12" t="str">
        <f t="shared" si="348"/>
        <v>YES</v>
      </c>
      <c r="L61" s="150" t="s">
        <v>18</v>
      </c>
      <c r="M61" s="12" t="str">
        <f>IF(M39="NA","NA",IF(AND(M39&gt;=0.99,M39&lt;=1.31),"YES","NO"))</f>
        <v>YES</v>
      </c>
      <c r="N61" s="12" t="str">
        <f t="shared" ref="N61:U61" si="349">IF(N39="NA","NA",IF(AND(N39&gt;=0.99,N39&lt;=1.31),"YES","NO"))</f>
        <v>YES</v>
      </c>
      <c r="O61" s="12" t="str">
        <f t="shared" si="349"/>
        <v>YES</v>
      </c>
      <c r="P61" s="12" t="str">
        <f t="shared" si="349"/>
        <v>YES</v>
      </c>
      <c r="Q61" s="12" t="str">
        <f t="shared" si="349"/>
        <v>YES</v>
      </c>
      <c r="R61" s="12" t="str">
        <f t="shared" si="349"/>
        <v>YES</v>
      </c>
      <c r="S61" s="12" t="str">
        <f t="shared" si="349"/>
        <v>YES</v>
      </c>
      <c r="T61" s="12" t="str">
        <f t="shared" si="349"/>
        <v>YES</v>
      </c>
      <c r="U61" s="12" t="str">
        <f t="shared" si="349"/>
        <v>YES</v>
      </c>
      <c r="V61" s="12" t="str">
        <f>IF(V39="NA","NA",IF(AND(V39&gt;=0.99,V39&lt;=1.31),"YES","NO"))</f>
        <v>YES</v>
      </c>
      <c r="W61" s="150" t="s">
        <v>18</v>
      </c>
      <c r="X61" s="12" t="str">
        <f t="shared" ref="X61:AF61" si="350">IF(X39="NA","NA",IF(AND(X39&gt;=0.99,X39&lt;=1.31),"YES","NO"))</f>
        <v>YES</v>
      </c>
      <c r="Y61" s="12" t="str">
        <f t="shared" si="350"/>
        <v>YES</v>
      </c>
      <c r="Z61" s="12" t="str">
        <f t="shared" si="350"/>
        <v>YES</v>
      </c>
      <c r="AA61" s="12" t="str">
        <f t="shared" si="350"/>
        <v>YES</v>
      </c>
      <c r="AB61" s="12" t="str">
        <f t="shared" si="350"/>
        <v>YES</v>
      </c>
      <c r="AC61" s="12" t="str">
        <f t="shared" si="350"/>
        <v>YES</v>
      </c>
      <c r="AD61" s="12" t="str">
        <f t="shared" si="350"/>
        <v>YES</v>
      </c>
      <c r="AE61" s="12" t="str">
        <f t="shared" si="350"/>
        <v>YES</v>
      </c>
      <c r="AF61" s="12" t="str">
        <f t="shared" si="350"/>
        <v>YES</v>
      </c>
      <c r="AG61" s="12" t="str">
        <f>IF(AG39="NA","NA",IF(AND(AG39&gt;=0.99,AG39&lt;=1.31),"YES","NO"))</f>
        <v>YES</v>
      </c>
      <c r="AH61" s="150" t="s">
        <v>18</v>
      </c>
      <c r="AI61" s="12" t="str">
        <f t="shared" ref="AI61:AQ61" si="351">IF(AI39="NA","NA",IF(AND(AI39&gt;=0.99,AI39&lt;=1.31),"YES","NO"))</f>
        <v>YES</v>
      </c>
      <c r="AJ61" s="12" t="str">
        <f t="shared" si="351"/>
        <v>YES</v>
      </c>
      <c r="AK61" s="12" t="str">
        <f t="shared" si="351"/>
        <v>YES</v>
      </c>
      <c r="AL61" s="12" t="str">
        <f t="shared" si="351"/>
        <v>YES</v>
      </c>
      <c r="AM61" s="12" t="str">
        <f t="shared" si="351"/>
        <v>YES</v>
      </c>
      <c r="AN61" s="12" t="str">
        <f t="shared" si="351"/>
        <v>YES</v>
      </c>
      <c r="AO61" s="12" t="str">
        <f t="shared" si="351"/>
        <v>YES</v>
      </c>
      <c r="AP61" s="12" t="str">
        <f t="shared" si="351"/>
        <v>YES</v>
      </c>
      <c r="AQ61" s="12" t="str">
        <f t="shared" si="351"/>
        <v>YES</v>
      </c>
      <c r="AR61" s="12" t="str">
        <f>IF(AR39="NA","NA",IF(AND(AR39&gt;=0.99,AR39&lt;=1.31),"YES","NO"))</f>
        <v>YES</v>
      </c>
      <c r="AS61" s="150" t="s">
        <v>18</v>
      </c>
      <c r="AT61" s="12" t="str">
        <f t="shared" ref="AT61:BB61" si="352">IF(AT39="NA","NA",IF(AND(AT39&gt;=0.99,AT39&lt;=1.31),"YES","NO"))</f>
        <v>YES</v>
      </c>
      <c r="AU61" s="12" t="str">
        <f t="shared" si="352"/>
        <v>YES</v>
      </c>
      <c r="AV61" s="12" t="str">
        <f t="shared" si="352"/>
        <v>YES</v>
      </c>
      <c r="AW61" s="12" t="str">
        <f t="shared" si="352"/>
        <v>YES</v>
      </c>
      <c r="AX61" s="12" t="str">
        <f t="shared" si="352"/>
        <v>YES</v>
      </c>
      <c r="AY61" s="12" t="str">
        <f t="shared" si="352"/>
        <v>YES</v>
      </c>
      <c r="AZ61" s="12" t="str">
        <f t="shared" si="352"/>
        <v>YES</v>
      </c>
      <c r="BA61" s="12" t="str">
        <f t="shared" si="352"/>
        <v>YES</v>
      </c>
      <c r="BB61" s="12" t="str">
        <f t="shared" si="352"/>
        <v>YES</v>
      </c>
      <c r="BC61" s="12" t="str">
        <f>IF(BC39="NA","NA",IF(AND(BC39&gt;=0.99,BC39&lt;=1.31),"YES","NO"))</f>
        <v>YES</v>
      </c>
      <c r="BD61" s="150" t="s">
        <v>18</v>
      </c>
      <c r="BE61" s="12" t="str">
        <f t="shared" ref="BE61:BM61" si="353">IF(BE39="NA","NA",IF(AND(BE39&gt;=0.99,BE39&lt;=1.31),"YES","NO"))</f>
        <v>YES</v>
      </c>
      <c r="BF61" s="12" t="str">
        <f t="shared" si="353"/>
        <v>YES</v>
      </c>
      <c r="BG61" s="12" t="str">
        <f t="shared" si="353"/>
        <v>YES</v>
      </c>
      <c r="BH61" s="12" t="str">
        <f t="shared" si="353"/>
        <v>YES</v>
      </c>
      <c r="BI61" s="12" t="str">
        <f t="shared" si="353"/>
        <v>YES</v>
      </c>
      <c r="BJ61" s="12" t="str">
        <f t="shared" si="353"/>
        <v>YES</v>
      </c>
      <c r="BK61" s="12" t="str">
        <f t="shared" si="353"/>
        <v>YES</v>
      </c>
      <c r="BL61" s="12" t="str">
        <f t="shared" si="353"/>
        <v>YES</v>
      </c>
      <c r="BM61" s="12" t="str">
        <f t="shared" si="353"/>
        <v>YES</v>
      </c>
      <c r="BN61" s="12" t="str">
        <f>IF(BN39="NA","NA",IF(AND(BN39&gt;=0.99,BN39&lt;=1.31),"YES","NO"))</f>
        <v>YES</v>
      </c>
      <c r="BO61" s="150" t="s">
        <v>18</v>
      </c>
      <c r="BP61" s="12" t="str">
        <f t="shared" ref="BP61:BX61" si="354">IF(BP39="NA","NA",IF(AND(BP39&gt;=0.99,BP39&lt;=1.31),"YES","NO"))</f>
        <v>YES</v>
      </c>
      <c r="BQ61" s="12" t="str">
        <f t="shared" si="354"/>
        <v>YES</v>
      </c>
      <c r="BR61" s="12" t="str">
        <f t="shared" si="354"/>
        <v>YES</v>
      </c>
      <c r="BS61" s="12" t="str">
        <f t="shared" si="354"/>
        <v>YES</v>
      </c>
      <c r="BT61" s="12" t="str">
        <f t="shared" si="354"/>
        <v>YES</v>
      </c>
      <c r="BU61" s="12" t="str">
        <f t="shared" si="354"/>
        <v>YES</v>
      </c>
      <c r="BV61" s="12" t="str">
        <f t="shared" si="354"/>
        <v>YES</v>
      </c>
      <c r="BW61" s="12" t="str">
        <f t="shared" si="354"/>
        <v>YES</v>
      </c>
      <c r="BX61" s="12" t="str">
        <f t="shared" si="354"/>
        <v>YES</v>
      </c>
      <c r="BY61" s="12" t="str">
        <f>IF(BY39="NA","NA",IF(AND(BY39&gt;=0.99,BY39&lt;=1.31),"YES","NO"))</f>
        <v>YES</v>
      </c>
      <c r="BZ61" s="150" t="s">
        <v>18</v>
      </c>
      <c r="CA61" s="12" t="str">
        <f t="shared" ref="CA61:CI61" si="355">IF(CA39="NA","NA",IF(AND(CA39&gt;=0.99,CA39&lt;=1.31),"YES","NO"))</f>
        <v>YES</v>
      </c>
      <c r="CB61" s="12" t="str">
        <f t="shared" si="355"/>
        <v>YES</v>
      </c>
      <c r="CC61" s="12" t="str">
        <f t="shared" si="355"/>
        <v>YES</v>
      </c>
      <c r="CD61" s="12" t="str">
        <f t="shared" si="355"/>
        <v>YES</v>
      </c>
      <c r="CE61" s="12" t="str">
        <f t="shared" si="355"/>
        <v>YES</v>
      </c>
      <c r="CF61" s="12" t="str">
        <f t="shared" si="355"/>
        <v>YES</v>
      </c>
      <c r="CG61" s="12" t="str">
        <f t="shared" si="355"/>
        <v>YES</v>
      </c>
      <c r="CH61" s="12" t="str">
        <f t="shared" si="355"/>
        <v>YES</v>
      </c>
      <c r="CI61" s="12" t="str">
        <f t="shared" si="355"/>
        <v>YES</v>
      </c>
      <c r="CJ61" s="12" t="str">
        <f>IF(CJ39="NA","NA",IF(AND(CJ39&gt;=0.99,CJ39&lt;=1.31),"YES","NO"))</f>
        <v>YES</v>
      </c>
      <c r="CK61" s="150" t="s">
        <v>18</v>
      </c>
      <c r="CL61" s="12" t="str">
        <f t="shared" ref="CL61:CT61" si="356">IF(CL39="NA","NA",IF(AND(CL39&gt;=0.99,CL39&lt;=1.31),"YES","NO"))</f>
        <v>YES</v>
      </c>
      <c r="CM61" s="12" t="str">
        <f t="shared" si="356"/>
        <v>YES</v>
      </c>
      <c r="CN61" s="12" t="str">
        <f t="shared" si="356"/>
        <v>YES</v>
      </c>
      <c r="CO61" s="12" t="str">
        <f t="shared" si="356"/>
        <v>YES</v>
      </c>
      <c r="CP61" s="12" t="str">
        <f t="shared" si="356"/>
        <v>YES</v>
      </c>
      <c r="CQ61" s="12" t="str">
        <f t="shared" si="356"/>
        <v>YES</v>
      </c>
      <c r="CR61" s="12" t="str">
        <f t="shared" si="356"/>
        <v>YES</v>
      </c>
      <c r="CS61" s="12" t="str">
        <f t="shared" si="356"/>
        <v>YES</v>
      </c>
      <c r="CT61" s="12" t="str">
        <f t="shared" si="356"/>
        <v>YES</v>
      </c>
      <c r="CU61" s="12" t="str">
        <f>IF(CU39="NA","NA",IF(AND(CU39&gt;=0.99,CU39&lt;=1.31),"YES","NO"))</f>
        <v>YES</v>
      </c>
      <c r="CV61" s="150" t="s">
        <v>18</v>
      </c>
      <c r="CW61" s="12" t="str">
        <f t="shared" ref="CW61:DE61" si="357">IF(CW39="NA","NA",IF(AND(CW39&gt;=0.99,CW39&lt;=1.31),"YES","NO"))</f>
        <v>YES</v>
      </c>
      <c r="CX61" s="12" t="str">
        <f t="shared" si="357"/>
        <v>YES</v>
      </c>
      <c r="CY61" s="12" t="str">
        <f t="shared" si="357"/>
        <v>YES</v>
      </c>
      <c r="CZ61" s="12" t="str">
        <f t="shared" si="357"/>
        <v>YES</v>
      </c>
      <c r="DA61" s="12" t="str">
        <f t="shared" si="357"/>
        <v>YES</v>
      </c>
      <c r="DB61" s="12" t="str">
        <f t="shared" si="357"/>
        <v>YES</v>
      </c>
      <c r="DC61" s="12" t="str">
        <f t="shared" si="357"/>
        <v>YES</v>
      </c>
      <c r="DD61" s="12" t="str">
        <f t="shared" si="357"/>
        <v>YES</v>
      </c>
      <c r="DE61" s="12" t="str">
        <f t="shared" si="357"/>
        <v>YES</v>
      </c>
      <c r="DF61" s="12" t="str">
        <f>IF(DF39="NA","NA",IF(AND(DF39&gt;=0.99,DF39&lt;=1.31),"YES","NO"))</f>
        <v>YES</v>
      </c>
      <c r="DG61" s="150" t="s">
        <v>18</v>
      </c>
      <c r="DH61" s="12" t="str">
        <f t="shared" ref="DH61:DP61" si="358">IF(DH39="NA","NA",IF(AND(DH39&gt;=0.99,DH39&lt;=1.31),"YES","NO"))</f>
        <v>YES</v>
      </c>
      <c r="DI61" s="12" t="str">
        <f t="shared" si="358"/>
        <v>YES</v>
      </c>
      <c r="DJ61" s="12" t="str">
        <f t="shared" si="358"/>
        <v>YES</v>
      </c>
      <c r="DK61" s="12" t="str">
        <f t="shared" si="358"/>
        <v>YES</v>
      </c>
      <c r="DL61" s="12" t="str">
        <f t="shared" si="358"/>
        <v>YES</v>
      </c>
      <c r="DM61" s="12" t="str">
        <f t="shared" si="358"/>
        <v>YES</v>
      </c>
      <c r="DN61" s="12" t="str">
        <f t="shared" si="358"/>
        <v>YES</v>
      </c>
      <c r="DO61" s="12" t="str">
        <f t="shared" si="358"/>
        <v>YES</v>
      </c>
      <c r="DP61" s="12" t="str">
        <f t="shared" si="358"/>
        <v>YES</v>
      </c>
      <c r="DQ61" s="12" t="str">
        <f>IF(DQ39="NA","NA",IF(AND(DQ39&gt;=0.99,DQ39&lt;=1.31),"YES","NO"))</f>
        <v>YES</v>
      </c>
      <c r="DR61" s="150" t="s">
        <v>18</v>
      </c>
      <c r="DS61" s="12" t="str">
        <f t="shared" ref="DS61:EA61" si="359">IF(DS39="NA","NA",IF(AND(DS39&gt;=0.99,DS39&lt;=1.31),"YES","NO"))</f>
        <v>YES</v>
      </c>
      <c r="DT61" s="12" t="str">
        <f t="shared" si="359"/>
        <v>YES</v>
      </c>
      <c r="DU61" s="12" t="str">
        <f t="shared" si="359"/>
        <v>YES</v>
      </c>
      <c r="DV61" s="12" t="str">
        <f t="shared" si="359"/>
        <v>YES</v>
      </c>
      <c r="DW61" s="12" t="str">
        <f t="shared" si="359"/>
        <v>YES</v>
      </c>
      <c r="DX61" s="12" t="str">
        <f t="shared" si="359"/>
        <v>YES</v>
      </c>
      <c r="DY61" s="12" t="str">
        <f t="shared" si="359"/>
        <v>YES</v>
      </c>
      <c r="DZ61" s="12" t="str">
        <f t="shared" si="359"/>
        <v>YES</v>
      </c>
      <c r="EA61" s="12" t="str">
        <f t="shared" si="359"/>
        <v>YES</v>
      </c>
      <c r="EB61" s="12" t="str">
        <f>IF(EB39="NA","NA",IF(AND(EB39&gt;=0.99,EB39&lt;=1.31),"YES","NO"))</f>
        <v>YES</v>
      </c>
      <c r="EC61" s="150" t="s">
        <v>18</v>
      </c>
      <c r="ED61" s="12" t="str">
        <f t="shared" ref="ED61:EL61" si="360">IF(ED39="NA","NA",IF(AND(ED39&gt;=0.99,ED39&lt;=1.31),"YES","NO"))</f>
        <v>YES</v>
      </c>
      <c r="EE61" s="12" t="str">
        <f t="shared" si="360"/>
        <v>YES</v>
      </c>
      <c r="EF61" s="12" t="str">
        <f t="shared" si="360"/>
        <v>YES</v>
      </c>
      <c r="EG61" s="12" t="str">
        <f t="shared" si="360"/>
        <v>YES</v>
      </c>
      <c r="EH61" s="12" t="str">
        <f t="shared" si="360"/>
        <v>YES</v>
      </c>
      <c r="EI61" s="12" t="str">
        <f t="shared" si="360"/>
        <v>YES</v>
      </c>
      <c r="EJ61" s="12" t="str">
        <f t="shared" si="360"/>
        <v>YES</v>
      </c>
      <c r="EK61" s="12" t="str">
        <f t="shared" si="360"/>
        <v>YES</v>
      </c>
      <c r="EL61" s="12" t="str">
        <f t="shared" si="360"/>
        <v>YES</v>
      </c>
      <c r="EM61" s="12" t="str">
        <f t="shared" ref="EM61" si="361">IF(EM39="NA","NA",IF(AND(EM39&gt;=0.99,EM39&lt;=1.31),"YES","NO"))</f>
        <v>YES</v>
      </c>
      <c r="EN61" s="150" t="s">
        <v>18</v>
      </c>
      <c r="EO61" s="12" t="str">
        <f t="shared" ref="EO61:EX61" si="362">IF(EO39="NA","NA",IF(AND(EO39&gt;=0.99,EO39&lt;=1.31),"YES","NO"))</f>
        <v>YES</v>
      </c>
      <c r="EP61" s="12" t="str">
        <f t="shared" si="362"/>
        <v>YES</v>
      </c>
      <c r="EQ61" s="12" t="str">
        <f t="shared" si="362"/>
        <v>YES</v>
      </c>
      <c r="ER61" s="12" t="str">
        <f t="shared" si="362"/>
        <v>YES</v>
      </c>
      <c r="ES61" s="12" t="str">
        <f t="shared" si="362"/>
        <v>YES</v>
      </c>
      <c r="ET61" s="12" t="str">
        <f t="shared" si="362"/>
        <v>YES</v>
      </c>
      <c r="EU61" s="12" t="str">
        <f t="shared" si="362"/>
        <v>YES</v>
      </c>
      <c r="EV61" s="12" t="str">
        <f t="shared" si="362"/>
        <v>YES</v>
      </c>
      <c r="EW61" s="12" t="str">
        <f t="shared" si="362"/>
        <v>YES</v>
      </c>
      <c r="EX61" s="12" t="str">
        <f t="shared" si="362"/>
        <v>YES</v>
      </c>
      <c r="EY61" s="150" t="s">
        <v>18</v>
      </c>
      <c r="EZ61" s="12" t="str">
        <f t="shared" ref="EZ61:FI61" si="363">IF(EZ39="NA","NA",IF(AND(EZ39&gt;=0.99,EZ39&lt;=1.31),"YES","NO"))</f>
        <v>YES</v>
      </c>
      <c r="FA61" s="12" t="str">
        <f t="shared" si="363"/>
        <v>YES</v>
      </c>
      <c r="FB61" s="12" t="str">
        <f t="shared" si="363"/>
        <v>YES</v>
      </c>
      <c r="FC61" s="12" t="str">
        <f t="shared" si="363"/>
        <v>YES</v>
      </c>
      <c r="FD61" s="12" t="str">
        <f t="shared" si="363"/>
        <v>YES</v>
      </c>
      <c r="FE61" s="12" t="str">
        <f t="shared" si="363"/>
        <v>YES</v>
      </c>
      <c r="FF61" s="12" t="str">
        <f t="shared" si="363"/>
        <v>YES</v>
      </c>
      <c r="FG61" s="12" t="str">
        <f t="shared" si="363"/>
        <v>YES</v>
      </c>
      <c r="FH61" s="12" t="str">
        <f t="shared" si="363"/>
        <v>YES</v>
      </c>
      <c r="FI61" s="12" t="str">
        <f t="shared" si="363"/>
        <v>YES</v>
      </c>
      <c r="FJ61" s="150" t="s">
        <v>18</v>
      </c>
      <c r="FK61" s="12" t="str">
        <f t="shared" ref="FK61:FS61" si="364">IF(FK39="NA","NA",IF(AND(FK39&gt;=0.99,FK39&lt;=1.31),"YES","NO"))</f>
        <v>YES</v>
      </c>
      <c r="FL61" s="12" t="str">
        <f t="shared" si="364"/>
        <v>YES</v>
      </c>
      <c r="FM61" s="12" t="str">
        <f t="shared" si="364"/>
        <v>YES</v>
      </c>
      <c r="FN61" s="12" t="str">
        <f t="shared" si="364"/>
        <v>YES</v>
      </c>
      <c r="FO61" s="12" t="str">
        <f t="shared" si="364"/>
        <v>YES</v>
      </c>
      <c r="FP61" s="12" t="str">
        <f t="shared" si="364"/>
        <v>YES</v>
      </c>
      <c r="FQ61" s="12" t="str">
        <f t="shared" si="364"/>
        <v>YES</v>
      </c>
      <c r="FR61" s="12" t="str">
        <f t="shared" si="364"/>
        <v>YES</v>
      </c>
      <c r="FS61" s="12" t="str">
        <f t="shared" si="364"/>
        <v>YES</v>
      </c>
      <c r="FT61" s="150" t="s">
        <v>18</v>
      </c>
      <c r="FU61" s="4"/>
      <c r="FV61" s="4"/>
      <c r="FW61" s="4"/>
      <c r="FX61" s="4"/>
      <c r="FY61" s="4"/>
    </row>
    <row r="62" spans="1:181" x14ac:dyDescent="0.2">
      <c r="A62" s="150" t="s">
        <v>19</v>
      </c>
      <c r="B62" s="12" t="str">
        <f>IF(B40="NA","NA",IF(B40="RAISED","YES",IF(B40&lt;=0.31,"YES","NO")))</f>
        <v>YES</v>
      </c>
      <c r="C62" s="12" t="str">
        <f t="shared" ref="C62:K62" si="365">IF(C40="NA","NA",IF(C40="RAISED","YES",IF(C40&lt;=0.31,"YES","NO")))</f>
        <v>YES</v>
      </c>
      <c r="D62" s="12" t="str">
        <f t="shared" si="365"/>
        <v>YES</v>
      </c>
      <c r="E62" s="12" t="str">
        <f t="shared" si="365"/>
        <v>YES</v>
      </c>
      <c r="F62" s="12" t="str">
        <f t="shared" si="365"/>
        <v>YES</v>
      </c>
      <c r="G62" s="12" t="str">
        <f t="shared" si="365"/>
        <v>YES</v>
      </c>
      <c r="H62" s="12" t="str">
        <f t="shared" si="365"/>
        <v>YES</v>
      </c>
      <c r="I62" s="12" t="str">
        <f t="shared" si="365"/>
        <v>YES</v>
      </c>
      <c r="J62" s="12" t="str">
        <f t="shared" si="365"/>
        <v>YES</v>
      </c>
      <c r="K62" s="12" t="str">
        <f t="shared" si="365"/>
        <v>YES</v>
      </c>
      <c r="L62" s="150" t="s">
        <v>19</v>
      </c>
      <c r="M62" s="12" t="str">
        <f>IF(M40="NA","NA",IF(M40="RAISED","YES",IF(M40&lt;=0.31,"YES","NO")))</f>
        <v>YES</v>
      </c>
      <c r="N62" s="12" t="str">
        <f t="shared" ref="N62:U62" si="366">IF(N40="NA","NA",IF(N40="RAISED","YES",IF(N40&lt;=0.31,"YES","NO")))</f>
        <v>YES</v>
      </c>
      <c r="O62" s="12" t="str">
        <f t="shared" si="366"/>
        <v>YES</v>
      </c>
      <c r="P62" s="12" t="str">
        <f t="shared" si="366"/>
        <v>YES</v>
      </c>
      <c r="Q62" s="12" t="str">
        <f t="shared" si="366"/>
        <v>YES</v>
      </c>
      <c r="R62" s="12" t="str">
        <f t="shared" si="366"/>
        <v>YES</v>
      </c>
      <c r="S62" s="12" t="str">
        <f t="shared" si="366"/>
        <v>YES</v>
      </c>
      <c r="T62" s="12" t="str">
        <f t="shared" si="366"/>
        <v>YES</v>
      </c>
      <c r="U62" s="12" t="str">
        <f t="shared" si="366"/>
        <v>YES</v>
      </c>
      <c r="V62" s="12" t="str">
        <f>IF(V40="NA","NA",IF(V40="RAISED","YES",IF(V40&lt;=0.31,"YES","NO")))</f>
        <v>YES</v>
      </c>
      <c r="W62" s="150" t="s">
        <v>19</v>
      </c>
      <c r="X62" s="12" t="str">
        <f t="shared" ref="X62:AF62" si="367">IF(X40="NA","NA",IF(X40="RAISED","YES",IF(X40&lt;=0.31,"YES","NO")))</f>
        <v>YES</v>
      </c>
      <c r="Y62" s="12" t="str">
        <f t="shared" si="367"/>
        <v>YES</v>
      </c>
      <c r="Z62" s="12" t="str">
        <f t="shared" si="367"/>
        <v>YES</v>
      </c>
      <c r="AA62" s="12" t="str">
        <f t="shared" si="367"/>
        <v>YES</v>
      </c>
      <c r="AB62" s="12" t="str">
        <f t="shared" si="367"/>
        <v>YES</v>
      </c>
      <c r="AC62" s="12" t="str">
        <f t="shared" si="367"/>
        <v>YES</v>
      </c>
      <c r="AD62" s="12" t="str">
        <f t="shared" si="367"/>
        <v>YES</v>
      </c>
      <c r="AE62" s="12" t="str">
        <f t="shared" si="367"/>
        <v>YES</v>
      </c>
      <c r="AF62" s="12" t="str">
        <f t="shared" si="367"/>
        <v>YES</v>
      </c>
      <c r="AG62" s="12" t="str">
        <f>IF(AG40="NA","NA",IF(AG40="RAISED","YES",IF(AG40&lt;=0.31,"YES","NO")))</f>
        <v>YES</v>
      </c>
      <c r="AH62" s="150" t="s">
        <v>19</v>
      </c>
      <c r="AI62" s="12" t="str">
        <f t="shared" ref="AI62:AQ62" si="368">IF(AI40="NA","NA",IF(AI40="RAISED","YES",IF(AI40&lt;=0.31,"YES","NO")))</f>
        <v>YES</v>
      </c>
      <c r="AJ62" s="12" t="str">
        <f t="shared" si="368"/>
        <v>YES</v>
      </c>
      <c r="AK62" s="12" t="str">
        <f t="shared" si="368"/>
        <v>YES</v>
      </c>
      <c r="AL62" s="12" t="str">
        <f t="shared" si="368"/>
        <v>YES</v>
      </c>
      <c r="AM62" s="12" t="str">
        <f t="shared" si="368"/>
        <v>YES</v>
      </c>
      <c r="AN62" s="12" t="str">
        <f t="shared" si="368"/>
        <v>YES</v>
      </c>
      <c r="AO62" s="12" t="str">
        <f t="shared" si="368"/>
        <v>YES</v>
      </c>
      <c r="AP62" s="12" t="str">
        <f t="shared" si="368"/>
        <v>YES</v>
      </c>
      <c r="AQ62" s="12" t="str">
        <f t="shared" si="368"/>
        <v>YES</v>
      </c>
      <c r="AR62" s="12" t="str">
        <f>IF(AR40="NA","NA",IF(AR40="RAISED","YES",IF(AR40&lt;=0.31,"YES","NO")))</f>
        <v>YES</v>
      </c>
      <c r="AS62" s="150" t="s">
        <v>19</v>
      </c>
      <c r="AT62" s="12" t="str">
        <f t="shared" ref="AT62:BB62" si="369">IF(AT40="NA","NA",IF(AT40="RAISED","YES",IF(AT40&lt;=0.31,"YES","NO")))</f>
        <v>YES</v>
      </c>
      <c r="AU62" s="12" t="str">
        <f t="shared" si="369"/>
        <v>YES</v>
      </c>
      <c r="AV62" s="12" t="str">
        <f t="shared" si="369"/>
        <v>YES</v>
      </c>
      <c r="AW62" s="12" t="str">
        <f t="shared" si="369"/>
        <v>YES</v>
      </c>
      <c r="AX62" s="12" t="str">
        <f t="shared" si="369"/>
        <v>YES</v>
      </c>
      <c r="AY62" s="12" t="str">
        <f t="shared" si="369"/>
        <v>YES</v>
      </c>
      <c r="AZ62" s="12" t="str">
        <f t="shared" si="369"/>
        <v>YES</v>
      </c>
      <c r="BA62" s="12" t="str">
        <f t="shared" si="369"/>
        <v>YES</v>
      </c>
      <c r="BB62" s="12" t="str">
        <f t="shared" si="369"/>
        <v>YES</v>
      </c>
      <c r="BC62" s="12" t="str">
        <f>IF(BC40="NA","NA",IF(BC40="RAISED","YES",IF(BC40&lt;=0.31,"YES","NO")))</f>
        <v>YES</v>
      </c>
      <c r="BD62" s="150" t="s">
        <v>19</v>
      </c>
      <c r="BE62" s="12" t="str">
        <f t="shared" ref="BE62:BM62" si="370">IF(BE40="NA","NA",IF(BE40="RAISED","YES",IF(BE40&lt;=0.31,"YES","NO")))</f>
        <v>YES</v>
      </c>
      <c r="BF62" s="12" t="str">
        <f t="shared" si="370"/>
        <v>YES</v>
      </c>
      <c r="BG62" s="12" t="str">
        <f t="shared" si="370"/>
        <v>YES</v>
      </c>
      <c r="BH62" s="12" t="str">
        <f t="shared" si="370"/>
        <v>YES</v>
      </c>
      <c r="BI62" s="12" t="str">
        <f t="shared" si="370"/>
        <v>YES</v>
      </c>
      <c r="BJ62" s="12" t="str">
        <f t="shared" si="370"/>
        <v>YES</v>
      </c>
      <c r="BK62" s="12" t="str">
        <f t="shared" si="370"/>
        <v>YES</v>
      </c>
      <c r="BL62" s="12" t="str">
        <f t="shared" si="370"/>
        <v>YES</v>
      </c>
      <c r="BM62" s="12" t="str">
        <f t="shared" si="370"/>
        <v>YES</v>
      </c>
      <c r="BN62" s="12" t="str">
        <f>IF(BN40="NA","NA",IF(BN40="RAISED","YES",IF(BN40&lt;=0.31,"YES","NO")))</f>
        <v>YES</v>
      </c>
      <c r="BO62" s="150" t="s">
        <v>19</v>
      </c>
      <c r="BP62" s="12" t="str">
        <f t="shared" ref="BP62:BX62" si="371">IF(BP40="NA","NA",IF(BP40="RAISED","YES",IF(BP40&lt;=0.31,"YES","NO")))</f>
        <v>YES</v>
      </c>
      <c r="BQ62" s="12" t="str">
        <f t="shared" si="371"/>
        <v>YES</v>
      </c>
      <c r="BR62" s="12" t="str">
        <f t="shared" si="371"/>
        <v>YES</v>
      </c>
      <c r="BS62" s="12" t="str">
        <f t="shared" si="371"/>
        <v>YES</v>
      </c>
      <c r="BT62" s="12" t="str">
        <f t="shared" si="371"/>
        <v>YES</v>
      </c>
      <c r="BU62" s="12" t="str">
        <f t="shared" si="371"/>
        <v>YES</v>
      </c>
      <c r="BV62" s="12" t="str">
        <f t="shared" si="371"/>
        <v>YES</v>
      </c>
      <c r="BW62" s="12" t="str">
        <f t="shared" si="371"/>
        <v>YES</v>
      </c>
      <c r="BX62" s="12" t="str">
        <f t="shared" si="371"/>
        <v>YES</v>
      </c>
      <c r="BY62" s="12" t="str">
        <f>IF(BY40="NA","NA",IF(BY40="RAISED","YES",IF(BY40&lt;=0.31,"YES","NO")))</f>
        <v>YES</v>
      </c>
      <c r="BZ62" s="150" t="s">
        <v>19</v>
      </c>
      <c r="CA62" s="12" t="str">
        <f t="shared" ref="CA62:CI62" si="372">IF(CA40="NA","NA",IF(CA40="RAISED","YES",IF(CA40&lt;=0.31,"YES","NO")))</f>
        <v>YES</v>
      </c>
      <c r="CB62" s="12" t="str">
        <f t="shared" si="372"/>
        <v>YES</v>
      </c>
      <c r="CC62" s="12" t="str">
        <f t="shared" si="372"/>
        <v>YES</v>
      </c>
      <c r="CD62" s="12" t="str">
        <f t="shared" si="372"/>
        <v>YES</v>
      </c>
      <c r="CE62" s="12" t="str">
        <f t="shared" si="372"/>
        <v>YES</v>
      </c>
      <c r="CF62" s="12" t="str">
        <f t="shared" si="372"/>
        <v>YES</v>
      </c>
      <c r="CG62" s="12" t="str">
        <f t="shared" si="372"/>
        <v>YES</v>
      </c>
      <c r="CH62" s="12" t="str">
        <f t="shared" si="372"/>
        <v>YES</v>
      </c>
      <c r="CI62" s="12" t="str">
        <f t="shared" si="372"/>
        <v>YES</v>
      </c>
      <c r="CJ62" s="12" t="str">
        <f>IF(CJ40="NA","NA",IF(CJ40="RAISED","YES",IF(CJ40&lt;=0.31,"YES","NO")))</f>
        <v>YES</v>
      </c>
      <c r="CK62" s="150" t="s">
        <v>19</v>
      </c>
      <c r="CL62" s="12" t="str">
        <f t="shared" ref="CL62:CT62" si="373">IF(CL40="NA","NA",IF(CL40="RAISED","YES",IF(CL40&lt;=0.31,"YES","NO")))</f>
        <v>YES</v>
      </c>
      <c r="CM62" s="12" t="str">
        <f t="shared" si="373"/>
        <v>YES</v>
      </c>
      <c r="CN62" s="12" t="str">
        <f t="shared" si="373"/>
        <v>YES</v>
      </c>
      <c r="CO62" s="12" t="str">
        <f t="shared" si="373"/>
        <v>YES</v>
      </c>
      <c r="CP62" s="12" t="str">
        <f t="shared" si="373"/>
        <v>YES</v>
      </c>
      <c r="CQ62" s="12" t="str">
        <f t="shared" si="373"/>
        <v>YES</v>
      </c>
      <c r="CR62" s="12" t="str">
        <f t="shared" si="373"/>
        <v>YES</v>
      </c>
      <c r="CS62" s="12" t="str">
        <f t="shared" si="373"/>
        <v>YES</v>
      </c>
      <c r="CT62" s="12" t="str">
        <f t="shared" si="373"/>
        <v>YES</v>
      </c>
      <c r="CU62" s="12" t="str">
        <f>IF(CU40="NA","NA",IF(CU40="RAISED","YES",IF(CU40&lt;=0.31,"YES","NO")))</f>
        <v>YES</v>
      </c>
      <c r="CV62" s="150" t="s">
        <v>19</v>
      </c>
      <c r="CW62" s="12" t="str">
        <f t="shared" ref="CW62:DE62" si="374">IF(CW40="NA","NA",IF(CW40="RAISED","YES",IF(CW40&lt;=0.31,"YES","NO")))</f>
        <v>YES</v>
      </c>
      <c r="CX62" s="12" t="str">
        <f t="shared" si="374"/>
        <v>YES</v>
      </c>
      <c r="CY62" s="12" t="str">
        <f t="shared" si="374"/>
        <v>YES</v>
      </c>
      <c r="CZ62" s="12" t="str">
        <f t="shared" si="374"/>
        <v>YES</v>
      </c>
      <c r="DA62" s="12" t="str">
        <f t="shared" si="374"/>
        <v>YES</v>
      </c>
      <c r="DB62" s="12" t="str">
        <f t="shared" si="374"/>
        <v>YES</v>
      </c>
      <c r="DC62" s="12" t="str">
        <f t="shared" si="374"/>
        <v>YES</v>
      </c>
      <c r="DD62" s="12" t="str">
        <f t="shared" si="374"/>
        <v>YES</v>
      </c>
      <c r="DE62" s="12" t="str">
        <f t="shared" si="374"/>
        <v>YES</v>
      </c>
      <c r="DF62" s="12" t="str">
        <f>IF(DF40="NA","NA",IF(DF40="RAISED","YES",IF(DF40&lt;=0.31,"YES","NO")))</f>
        <v>YES</v>
      </c>
      <c r="DG62" s="150" t="s">
        <v>19</v>
      </c>
      <c r="DH62" s="12" t="str">
        <f t="shared" ref="DH62:DP62" si="375">IF(DH40="NA","NA",IF(DH40="RAISED","YES",IF(DH40&lt;=0.31,"YES","NO")))</f>
        <v>YES</v>
      </c>
      <c r="DI62" s="12" t="str">
        <f t="shared" si="375"/>
        <v>YES</v>
      </c>
      <c r="DJ62" s="12" t="str">
        <f t="shared" si="375"/>
        <v>YES</v>
      </c>
      <c r="DK62" s="12" t="str">
        <f t="shared" si="375"/>
        <v>YES</v>
      </c>
      <c r="DL62" s="12" t="str">
        <f t="shared" si="375"/>
        <v>YES</v>
      </c>
      <c r="DM62" s="12" t="str">
        <f t="shared" si="375"/>
        <v>YES</v>
      </c>
      <c r="DN62" s="12" t="str">
        <f t="shared" si="375"/>
        <v>YES</v>
      </c>
      <c r="DO62" s="12" t="str">
        <f t="shared" si="375"/>
        <v>YES</v>
      </c>
      <c r="DP62" s="12" t="str">
        <f t="shared" si="375"/>
        <v>YES</v>
      </c>
      <c r="DQ62" s="12" t="str">
        <f>IF(DQ40="NA","NA",IF(DQ40="RAISED","YES",IF(DQ40&lt;=0.31,"YES","NO")))</f>
        <v>YES</v>
      </c>
      <c r="DR62" s="150" t="s">
        <v>19</v>
      </c>
      <c r="DS62" s="12" t="str">
        <f t="shared" ref="DS62:EA62" si="376">IF(DS40="NA","NA",IF(DS40="RAISED","YES",IF(DS40&lt;=0.31,"YES","NO")))</f>
        <v>YES</v>
      </c>
      <c r="DT62" s="12" t="str">
        <f t="shared" si="376"/>
        <v>YES</v>
      </c>
      <c r="DU62" s="12" t="str">
        <f t="shared" si="376"/>
        <v>YES</v>
      </c>
      <c r="DV62" s="12" t="str">
        <f t="shared" si="376"/>
        <v>YES</v>
      </c>
      <c r="DW62" s="12" t="str">
        <f t="shared" si="376"/>
        <v>YES</v>
      </c>
      <c r="DX62" s="12" t="str">
        <f t="shared" si="376"/>
        <v>YES</v>
      </c>
      <c r="DY62" s="12" t="str">
        <f t="shared" si="376"/>
        <v>YES</v>
      </c>
      <c r="DZ62" s="12" t="str">
        <f t="shared" si="376"/>
        <v>YES</v>
      </c>
      <c r="EA62" s="12" t="str">
        <f t="shared" si="376"/>
        <v>YES</v>
      </c>
      <c r="EB62" s="12" t="str">
        <f>IF(EB40="NA","NA",IF(EB40="RAISED","YES",IF(EB40&lt;=0.31,"YES","NO")))</f>
        <v>YES</v>
      </c>
      <c r="EC62" s="150" t="s">
        <v>19</v>
      </c>
      <c r="ED62" s="12" t="str">
        <f t="shared" ref="ED62:EL62" si="377">IF(ED40="NA","NA",IF(ED40="RAISED","YES",IF(ED40&lt;=0.31,"YES","NO")))</f>
        <v>YES</v>
      </c>
      <c r="EE62" s="12" t="str">
        <f t="shared" si="377"/>
        <v>YES</v>
      </c>
      <c r="EF62" s="12" t="str">
        <f t="shared" si="377"/>
        <v>YES</v>
      </c>
      <c r="EG62" s="12" t="str">
        <f t="shared" si="377"/>
        <v>YES</v>
      </c>
      <c r="EH62" s="12" t="str">
        <f t="shared" si="377"/>
        <v>YES</v>
      </c>
      <c r="EI62" s="12" t="str">
        <f t="shared" si="377"/>
        <v>YES</v>
      </c>
      <c r="EJ62" s="12" t="str">
        <f t="shared" si="377"/>
        <v>YES</v>
      </c>
      <c r="EK62" s="12" t="str">
        <f t="shared" si="377"/>
        <v>YES</v>
      </c>
      <c r="EL62" s="12" t="str">
        <f t="shared" si="377"/>
        <v>YES</v>
      </c>
      <c r="EM62" s="12" t="str">
        <f t="shared" ref="EM62" si="378">IF(EM40="NA","NA",IF(EM40="RAISED","YES",IF(EM40&lt;=0.31,"YES","NO")))</f>
        <v>YES</v>
      </c>
      <c r="EN62" s="150" t="s">
        <v>19</v>
      </c>
      <c r="EO62" s="12" t="str">
        <f t="shared" ref="EO62:EX62" si="379">IF(EO40="NA","NA",IF(EO40="RAISED","YES",IF(EO40&lt;=0.31,"YES","NO")))</f>
        <v>YES</v>
      </c>
      <c r="EP62" s="12" t="str">
        <f t="shared" si="379"/>
        <v>YES</v>
      </c>
      <c r="EQ62" s="12" t="str">
        <f t="shared" si="379"/>
        <v>YES</v>
      </c>
      <c r="ER62" s="12" t="str">
        <f t="shared" si="379"/>
        <v>YES</v>
      </c>
      <c r="ES62" s="12" t="str">
        <f t="shared" si="379"/>
        <v>YES</v>
      </c>
      <c r="ET62" s="12" t="str">
        <f t="shared" si="379"/>
        <v>YES</v>
      </c>
      <c r="EU62" s="12" t="str">
        <f t="shared" si="379"/>
        <v>YES</v>
      </c>
      <c r="EV62" s="12" t="str">
        <f t="shared" si="379"/>
        <v>YES</v>
      </c>
      <c r="EW62" s="12" t="str">
        <f t="shared" si="379"/>
        <v>YES</v>
      </c>
      <c r="EX62" s="12" t="str">
        <f t="shared" si="379"/>
        <v>YES</v>
      </c>
      <c r="EY62" s="150" t="s">
        <v>19</v>
      </c>
      <c r="EZ62" s="12" t="str">
        <f t="shared" ref="EZ62:FI62" si="380">IF(EZ40="NA","NA",IF(EZ40="RAISED","YES",IF(EZ40&lt;=0.31,"YES","NO")))</f>
        <v>YES</v>
      </c>
      <c r="FA62" s="12" t="str">
        <f t="shared" si="380"/>
        <v>YES</v>
      </c>
      <c r="FB62" s="12" t="str">
        <f t="shared" si="380"/>
        <v>YES</v>
      </c>
      <c r="FC62" s="12" t="str">
        <f t="shared" si="380"/>
        <v>YES</v>
      </c>
      <c r="FD62" s="12" t="str">
        <f t="shared" si="380"/>
        <v>YES</v>
      </c>
      <c r="FE62" s="12" t="str">
        <f t="shared" si="380"/>
        <v>YES</v>
      </c>
      <c r="FF62" s="12" t="str">
        <f t="shared" si="380"/>
        <v>YES</v>
      </c>
      <c r="FG62" s="12" t="str">
        <f t="shared" si="380"/>
        <v>YES</v>
      </c>
      <c r="FH62" s="12" t="str">
        <f t="shared" si="380"/>
        <v>YES</v>
      </c>
      <c r="FI62" s="12" t="str">
        <f t="shared" si="380"/>
        <v>YES</v>
      </c>
      <c r="FJ62" s="150" t="s">
        <v>19</v>
      </c>
      <c r="FK62" s="12" t="str">
        <f t="shared" ref="FK62:FS62" si="381">IF(FK40="NA","NA",IF(FK40="RAISED","YES",IF(FK40&lt;=0.31,"YES","NO")))</f>
        <v>YES</v>
      </c>
      <c r="FL62" s="12" t="str">
        <f t="shared" si="381"/>
        <v>YES</v>
      </c>
      <c r="FM62" s="12" t="str">
        <f t="shared" si="381"/>
        <v>YES</v>
      </c>
      <c r="FN62" s="12" t="str">
        <f t="shared" si="381"/>
        <v>YES</v>
      </c>
      <c r="FO62" s="12" t="str">
        <f t="shared" si="381"/>
        <v>YES</v>
      </c>
      <c r="FP62" s="12" t="str">
        <f t="shared" si="381"/>
        <v>YES</v>
      </c>
      <c r="FQ62" s="12" t="str">
        <f t="shared" si="381"/>
        <v>YES</v>
      </c>
      <c r="FR62" s="12" t="str">
        <f t="shared" si="381"/>
        <v>YES</v>
      </c>
      <c r="FS62" s="12" t="str">
        <f t="shared" si="381"/>
        <v>YES</v>
      </c>
      <c r="FT62" s="150" t="s">
        <v>19</v>
      </c>
      <c r="FU62" s="4"/>
      <c r="FV62" s="4"/>
      <c r="FW62" s="4"/>
      <c r="FX62" s="4"/>
      <c r="FY62" s="4"/>
    </row>
    <row r="63" spans="1:181" x14ac:dyDescent="0.2">
      <c r="A63" s="149" t="s">
        <v>35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149" t="s">
        <v>35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149" t="s">
        <v>35</v>
      </c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49" t="s">
        <v>35</v>
      </c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149" t="s">
        <v>35</v>
      </c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149" t="s">
        <v>35</v>
      </c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149" t="s">
        <v>35</v>
      </c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149" t="s">
        <v>35</v>
      </c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149" t="s">
        <v>35</v>
      </c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149" t="s">
        <v>35</v>
      </c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149" t="s">
        <v>35</v>
      </c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149" t="s">
        <v>35</v>
      </c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149" t="s">
        <v>35</v>
      </c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149" t="s">
        <v>35</v>
      </c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149" t="s">
        <v>35</v>
      </c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149" t="s">
        <v>35</v>
      </c>
      <c r="FK63" s="9"/>
      <c r="FL63" s="9"/>
      <c r="FM63" s="9"/>
      <c r="FN63" s="9"/>
      <c r="FO63" s="9"/>
      <c r="FP63" s="9"/>
      <c r="FQ63" s="9"/>
      <c r="FR63" s="9"/>
      <c r="FS63" s="9"/>
      <c r="FT63" s="149" t="s">
        <v>35</v>
      </c>
      <c r="FU63" s="4"/>
      <c r="FV63" s="4"/>
      <c r="FW63" s="4"/>
      <c r="FX63" s="4"/>
      <c r="FY63" s="4"/>
    </row>
    <row r="64" spans="1:181" x14ac:dyDescent="0.2">
      <c r="A64" s="150" t="s">
        <v>20</v>
      </c>
      <c r="B64" s="12" t="str">
        <f>IF(B42="NA","NA",IF(AND(B42&gt;=0.99,B42&lt;=2.01),"YES","NO"))</f>
        <v>YES</v>
      </c>
      <c r="C64" s="12" t="str">
        <f t="shared" ref="C64:K64" si="382">IF(C42="NA","NA",IF(AND(C42&gt;=0.99,C42&lt;=2.01),"YES","NO"))</f>
        <v>YES</v>
      </c>
      <c r="D64" s="12" t="str">
        <f t="shared" si="382"/>
        <v>YES</v>
      </c>
      <c r="E64" s="12" t="str">
        <f t="shared" si="382"/>
        <v>YES</v>
      </c>
      <c r="F64" s="12" t="str">
        <f t="shared" si="382"/>
        <v>YES</v>
      </c>
      <c r="G64" s="12" t="str">
        <f t="shared" si="382"/>
        <v>YES</v>
      </c>
      <c r="H64" s="12" t="str">
        <f t="shared" si="382"/>
        <v>YES</v>
      </c>
      <c r="I64" s="12" t="str">
        <f t="shared" si="382"/>
        <v>YES</v>
      </c>
      <c r="J64" s="12" t="str">
        <f t="shared" si="382"/>
        <v>YES</v>
      </c>
      <c r="K64" s="12" t="str">
        <f t="shared" si="382"/>
        <v>YES</v>
      </c>
      <c r="L64" s="150" t="s">
        <v>20</v>
      </c>
      <c r="M64" s="12" t="str">
        <f>IF(M42="NA","NA",IF(AND(M42&gt;=0.99,M42&lt;=2.01),"YES","NO"))</f>
        <v>YES</v>
      </c>
      <c r="N64" s="12" t="str">
        <f t="shared" ref="N64:U64" si="383">IF(N42="NA","NA",IF(AND(N42&gt;=0.99,N42&lt;=2.01),"YES","NO"))</f>
        <v>YES</v>
      </c>
      <c r="O64" s="12" t="str">
        <f t="shared" si="383"/>
        <v>YES</v>
      </c>
      <c r="P64" s="12" t="str">
        <f t="shared" si="383"/>
        <v>YES</v>
      </c>
      <c r="Q64" s="12" t="str">
        <f t="shared" si="383"/>
        <v>YES</v>
      </c>
      <c r="R64" s="12" t="str">
        <f t="shared" si="383"/>
        <v>YES</v>
      </c>
      <c r="S64" s="12" t="str">
        <f t="shared" si="383"/>
        <v>YES</v>
      </c>
      <c r="T64" s="12" t="str">
        <f t="shared" si="383"/>
        <v>YES</v>
      </c>
      <c r="U64" s="12" t="str">
        <f t="shared" si="383"/>
        <v>YES</v>
      </c>
      <c r="V64" s="12" t="str">
        <f>IF(V42="NA","NA",IF(AND(V42&gt;=0.99,V42&lt;=2.01),"YES","NO"))</f>
        <v>YES</v>
      </c>
      <c r="W64" s="150" t="s">
        <v>20</v>
      </c>
      <c r="X64" s="12" t="str">
        <f t="shared" ref="X64:AF64" si="384">IF(X42="NA","NA",IF(AND(X42&gt;=0.99,X42&lt;=2.01),"YES","NO"))</f>
        <v>YES</v>
      </c>
      <c r="Y64" s="12" t="str">
        <f t="shared" si="384"/>
        <v>YES</v>
      </c>
      <c r="Z64" s="12" t="str">
        <f t="shared" si="384"/>
        <v>YES</v>
      </c>
      <c r="AA64" s="12" t="str">
        <f t="shared" si="384"/>
        <v>NO</v>
      </c>
      <c r="AB64" s="12" t="str">
        <f t="shared" si="384"/>
        <v>YES</v>
      </c>
      <c r="AC64" s="12" t="str">
        <f t="shared" si="384"/>
        <v>YES</v>
      </c>
      <c r="AD64" s="12" t="str">
        <f t="shared" si="384"/>
        <v>YES</v>
      </c>
      <c r="AE64" s="12" t="str">
        <f t="shared" si="384"/>
        <v>YES</v>
      </c>
      <c r="AF64" s="12" t="str">
        <f t="shared" si="384"/>
        <v>YES</v>
      </c>
      <c r="AG64" s="12" t="str">
        <f>IF(AG42="NA","NA",IF(AND(AG42&gt;=0.99,AG42&lt;=2.01),"YES","NO"))</f>
        <v>YES</v>
      </c>
      <c r="AH64" s="150" t="s">
        <v>20</v>
      </c>
      <c r="AI64" s="12" t="str">
        <f t="shared" ref="AI64:AQ64" si="385">IF(AI42="NA","NA",IF(AND(AI42&gt;=0.99,AI42&lt;=2.01),"YES","NO"))</f>
        <v>YES</v>
      </c>
      <c r="AJ64" s="12" t="str">
        <f t="shared" si="385"/>
        <v>YES</v>
      </c>
      <c r="AK64" s="12" t="str">
        <f t="shared" si="385"/>
        <v>YES</v>
      </c>
      <c r="AL64" s="12" t="str">
        <f t="shared" si="385"/>
        <v>YES</v>
      </c>
      <c r="AM64" s="12" t="str">
        <f t="shared" si="385"/>
        <v>YES</v>
      </c>
      <c r="AN64" s="12" t="str">
        <f t="shared" si="385"/>
        <v>YES</v>
      </c>
      <c r="AO64" s="12" t="str">
        <f t="shared" si="385"/>
        <v>YES</v>
      </c>
      <c r="AP64" s="12" t="str">
        <f t="shared" si="385"/>
        <v>YES</v>
      </c>
      <c r="AQ64" s="12" t="str">
        <f t="shared" si="385"/>
        <v>YES</v>
      </c>
      <c r="AR64" s="12" t="str">
        <f>IF(AR42="NA","NA",IF(AND(AR42&gt;=0.99,AR42&lt;=2.01),"YES","NO"))</f>
        <v>YES</v>
      </c>
      <c r="AS64" s="150" t="s">
        <v>20</v>
      </c>
      <c r="AT64" s="12" t="str">
        <f t="shared" ref="AT64:BB64" si="386">IF(AT42="NA","NA",IF(AND(AT42&gt;=0.99,AT42&lt;=2.01),"YES","NO"))</f>
        <v>YES</v>
      </c>
      <c r="AU64" s="12" t="str">
        <f t="shared" si="386"/>
        <v>YES</v>
      </c>
      <c r="AV64" s="12" t="str">
        <f t="shared" si="386"/>
        <v>YES</v>
      </c>
      <c r="AW64" s="12" t="str">
        <f t="shared" si="386"/>
        <v>YES</v>
      </c>
      <c r="AX64" s="12" t="str">
        <f t="shared" si="386"/>
        <v>YES</v>
      </c>
      <c r="AY64" s="12" t="str">
        <f t="shared" si="386"/>
        <v>YES</v>
      </c>
      <c r="AZ64" s="12" t="str">
        <f t="shared" si="386"/>
        <v>YES</v>
      </c>
      <c r="BA64" s="12" t="str">
        <f t="shared" si="386"/>
        <v>YES</v>
      </c>
      <c r="BB64" s="12" t="str">
        <f t="shared" si="386"/>
        <v>YES</v>
      </c>
      <c r="BC64" s="12" t="str">
        <f>IF(BC42="NA","NA",IF(AND(BC42&gt;=0.99,BC42&lt;=2.01),"YES","NO"))</f>
        <v>YES</v>
      </c>
      <c r="BD64" s="150" t="s">
        <v>20</v>
      </c>
      <c r="BE64" s="12" t="str">
        <f t="shared" ref="BE64:BM64" si="387">IF(BE42="NA","NA",IF(AND(BE42&gt;=0.99,BE42&lt;=2.01),"YES","NO"))</f>
        <v>YES</v>
      </c>
      <c r="BF64" s="12" t="str">
        <f t="shared" si="387"/>
        <v>YES</v>
      </c>
      <c r="BG64" s="12" t="str">
        <f t="shared" si="387"/>
        <v>YES</v>
      </c>
      <c r="BH64" s="12" t="str">
        <f t="shared" si="387"/>
        <v>YES</v>
      </c>
      <c r="BI64" s="12" t="str">
        <f t="shared" si="387"/>
        <v>YES</v>
      </c>
      <c r="BJ64" s="12" t="str">
        <f t="shared" si="387"/>
        <v>YES</v>
      </c>
      <c r="BK64" s="12" t="str">
        <f t="shared" si="387"/>
        <v>YES</v>
      </c>
      <c r="BL64" s="12" t="str">
        <f t="shared" si="387"/>
        <v>YES</v>
      </c>
      <c r="BM64" s="12" t="str">
        <f t="shared" si="387"/>
        <v>YES</v>
      </c>
      <c r="BN64" s="12" t="str">
        <f>IF(BN42="NA","NA",IF(AND(BN42&gt;=0.99,BN42&lt;=2.01),"YES","NO"))</f>
        <v>YES</v>
      </c>
      <c r="BO64" s="150" t="s">
        <v>20</v>
      </c>
      <c r="BP64" s="12" t="str">
        <f t="shared" ref="BP64:BX64" si="388">IF(BP42="NA","NA",IF(AND(BP42&gt;=0.99,BP42&lt;=2.01),"YES","NO"))</f>
        <v>YES</v>
      </c>
      <c r="BQ64" s="12" t="str">
        <f t="shared" si="388"/>
        <v>YES</v>
      </c>
      <c r="BR64" s="12" t="str">
        <f t="shared" si="388"/>
        <v>YES</v>
      </c>
      <c r="BS64" s="12" t="str">
        <f t="shared" si="388"/>
        <v>YES</v>
      </c>
      <c r="BT64" s="12" t="str">
        <f t="shared" si="388"/>
        <v>YES</v>
      </c>
      <c r="BU64" s="12" t="str">
        <f t="shared" si="388"/>
        <v>YES</v>
      </c>
      <c r="BV64" s="12" t="str">
        <f t="shared" si="388"/>
        <v>YES</v>
      </c>
      <c r="BW64" s="12" t="str">
        <f t="shared" si="388"/>
        <v>YES</v>
      </c>
      <c r="BX64" s="12" t="str">
        <f t="shared" si="388"/>
        <v>YES</v>
      </c>
      <c r="BY64" s="12" t="str">
        <f>IF(BY42="NA","NA",IF(AND(BY42&gt;=0.99,BY42&lt;=2.01),"YES","NO"))</f>
        <v>YES</v>
      </c>
      <c r="BZ64" s="150" t="s">
        <v>20</v>
      </c>
      <c r="CA64" s="12" t="str">
        <f t="shared" ref="CA64:CI64" si="389">IF(CA42="NA","NA",IF(AND(CA42&gt;=0.99,CA42&lt;=2.01),"YES","NO"))</f>
        <v>YES</v>
      </c>
      <c r="CB64" s="12" t="str">
        <f t="shared" si="389"/>
        <v>YES</v>
      </c>
      <c r="CC64" s="12" t="str">
        <f t="shared" si="389"/>
        <v>YES</v>
      </c>
      <c r="CD64" s="12" t="str">
        <f t="shared" si="389"/>
        <v>YES</v>
      </c>
      <c r="CE64" s="12" t="str">
        <f t="shared" si="389"/>
        <v>YES</v>
      </c>
      <c r="CF64" s="12" t="str">
        <f t="shared" si="389"/>
        <v>YES</v>
      </c>
      <c r="CG64" s="12" t="str">
        <f t="shared" si="389"/>
        <v>YES</v>
      </c>
      <c r="CH64" s="12" t="str">
        <f t="shared" si="389"/>
        <v>YES</v>
      </c>
      <c r="CI64" s="12" t="str">
        <f t="shared" si="389"/>
        <v>YES</v>
      </c>
      <c r="CJ64" s="12" t="str">
        <f>IF(CJ42="NA","NA",IF(AND(CJ42&gt;=0.99,CJ42&lt;=2.01),"YES","NO"))</f>
        <v>YES</v>
      </c>
      <c r="CK64" s="150" t="s">
        <v>20</v>
      </c>
      <c r="CL64" s="12" t="str">
        <f t="shared" ref="CL64:CT64" si="390">IF(CL42="NA","NA",IF(AND(CL42&gt;=0.99,CL42&lt;=2.01),"YES","NO"))</f>
        <v>YES</v>
      </c>
      <c r="CM64" s="12" t="str">
        <f t="shared" si="390"/>
        <v>YES</v>
      </c>
      <c r="CN64" s="12" t="str">
        <f t="shared" si="390"/>
        <v>YES</v>
      </c>
      <c r="CO64" s="12" t="str">
        <f t="shared" si="390"/>
        <v>YES</v>
      </c>
      <c r="CP64" s="12" t="str">
        <f t="shared" si="390"/>
        <v>YES</v>
      </c>
      <c r="CQ64" s="12" t="str">
        <f t="shared" si="390"/>
        <v>YES</v>
      </c>
      <c r="CR64" s="12" t="str">
        <f t="shared" si="390"/>
        <v>YES</v>
      </c>
      <c r="CS64" s="12" t="str">
        <f t="shared" si="390"/>
        <v>YES</v>
      </c>
      <c r="CT64" s="12" t="str">
        <f t="shared" si="390"/>
        <v>YES</v>
      </c>
      <c r="CU64" s="12" t="str">
        <f>IF(CU42="NA","NA",IF(AND(CU42&gt;=0.99,CU42&lt;=2.01),"YES","NO"))</f>
        <v>YES</v>
      </c>
      <c r="CV64" s="150" t="s">
        <v>20</v>
      </c>
      <c r="CW64" s="12" t="str">
        <f t="shared" ref="CW64:DE64" si="391">IF(CW42="NA","NA",IF(AND(CW42&gt;=0.99,CW42&lt;=2.01),"YES","NO"))</f>
        <v>YES</v>
      </c>
      <c r="CX64" s="12" t="str">
        <f t="shared" si="391"/>
        <v>YES</v>
      </c>
      <c r="CY64" s="12" t="str">
        <f t="shared" si="391"/>
        <v>YES</v>
      </c>
      <c r="CZ64" s="12" t="str">
        <f t="shared" si="391"/>
        <v>YES</v>
      </c>
      <c r="DA64" s="12" t="str">
        <f t="shared" si="391"/>
        <v>YES</v>
      </c>
      <c r="DB64" s="12" t="str">
        <f t="shared" si="391"/>
        <v>YES</v>
      </c>
      <c r="DC64" s="12" t="str">
        <f t="shared" si="391"/>
        <v>YES</v>
      </c>
      <c r="DD64" s="12" t="str">
        <f t="shared" si="391"/>
        <v>YES</v>
      </c>
      <c r="DE64" s="12" t="str">
        <f t="shared" si="391"/>
        <v>YES</v>
      </c>
      <c r="DF64" s="12" t="str">
        <f>IF(DF42="NA","NA",IF(AND(DF42&gt;=0.99,DF42&lt;=2.01),"YES","NO"))</f>
        <v>YES</v>
      </c>
      <c r="DG64" s="150" t="s">
        <v>20</v>
      </c>
      <c r="DH64" s="12" t="str">
        <f t="shared" ref="DH64:DP64" si="392">IF(DH42="NA","NA",IF(AND(DH42&gt;=0.99,DH42&lt;=2.01),"YES","NO"))</f>
        <v>YES</v>
      </c>
      <c r="DI64" s="12" t="str">
        <f t="shared" si="392"/>
        <v>YES</v>
      </c>
      <c r="DJ64" s="12" t="str">
        <f t="shared" si="392"/>
        <v>YES</v>
      </c>
      <c r="DK64" s="12" t="str">
        <f t="shared" si="392"/>
        <v>YES</v>
      </c>
      <c r="DL64" s="12" t="str">
        <f t="shared" si="392"/>
        <v>YES</v>
      </c>
      <c r="DM64" s="12" t="str">
        <f t="shared" si="392"/>
        <v>YES</v>
      </c>
      <c r="DN64" s="12" t="str">
        <f t="shared" si="392"/>
        <v>YES</v>
      </c>
      <c r="DO64" s="12" t="str">
        <f t="shared" si="392"/>
        <v>YES</v>
      </c>
      <c r="DP64" s="12" t="str">
        <f t="shared" si="392"/>
        <v>YES</v>
      </c>
      <c r="DQ64" s="12" t="str">
        <f>IF(DQ42="NA","NA",IF(AND(DQ42&gt;=0.99,DQ42&lt;=2.01),"YES","NO"))</f>
        <v>YES</v>
      </c>
      <c r="DR64" s="150" t="s">
        <v>20</v>
      </c>
      <c r="DS64" s="12" t="str">
        <f t="shared" ref="DS64:EA64" si="393">IF(DS42="NA","NA",IF(AND(DS42&gt;=0.99,DS42&lt;=2.01),"YES","NO"))</f>
        <v>YES</v>
      </c>
      <c r="DT64" s="12" t="str">
        <f t="shared" si="393"/>
        <v>YES</v>
      </c>
      <c r="DU64" s="12" t="str">
        <f t="shared" si="393"/>
        <v>YES</v>
      </c>
      <c r="DV64" s="12" t="str">
        <f t="shared" si="393"/>
        <v>YES</v>
      </c>
      <c r="DW64" s="12" t="str">
        <f t="shared" si="393"/>
        <v>YES</v>
      </c>
      <c r="DX64" s="12" t="str">
        <f t="shared" si="393"/>
        <v>YES</v>
      </c>
      <c r="DY64" s="12" t="str">
        <f t="shared" si="393"/>
        <v>YES</v>
      </c>
      <c r="DZ64" s="12" t="str">
        <f t="shared" si="393"/>
        <v>YES</v>
      </c>
      <c r="EA64" s="12" t="str">
        <f t="shared" si="393"/>
        <v>YES</v>
      </c>
      <c r="EB64" s="12" t="str">
        <f>IF(EB42="NA","NA",IF(AND(EB42&gt;=0.99,EB42&lt;=2.01),"YES","NO"))</f>
        <v>YES</v>
      </c>
      <c r="EC64" s="150" t="s">
        <v>20</v>
      </c>
      <c r="ED64" s="12" t="str">
        <f t="shared" ref="ED64:EL64" si="394">IF(ED42="NA","NA",IF(AND(ED42&gt;=0.99,ED42&lt;=2.01),"YES","NO"))</f>
        <v>YES</v>
      </c>
      <c r="EE64" s="12" t="str">
        <f t="shared" si="394"/>
        <v>YES</v>
      </c>
      <c r="EF64" s="12" t="str">
        <f t="shared" si="394"/>
        <v>YES</v>
      </c>
      <c r="EG64" s="12" t="str">
        <f t="shared" si="394"/>
        <v>YES</v>
      </c>
      <c r="EH64" s="12" t="str">
        <f t="shared" si="394"/>
        <v>YES</v>
      </c>
      <c r="EI64" s="12" t="str">
        <f t="shared" si="394"/>
        <v>YES</v>
      </c>
      <c r="EJ64" s="12" t="str">
        <f t="shared" si="394"/>
        <v>YES</v>
      </c>
      <c r="EK64" s="12" t="str">
        <f t="shared" si="394"/>
        <v>YES</v>
      </c>
      <c r="EL64" s="12" t="str">
        <f t="shared" si="394"/>
        <v>YES</v>
      </c>
      <c r="EM64" s="12" t="str">
        <f t="shared" ref="EM64" si="395">IF(EM42="NA","NA",IF(AND(EM42&gt;=0.99,EM42&lt;=2.01),"YES","NO"))</f>
        <v>YES</v>
      </c>
      <c r="EN64" s="150" t="s">
        <v>20</v>
      </c>
      <c r="EO64" s="12" t="str">
        <f t="shared" ref="EO64:EX64" si="396">IF(EO42="NA","NA",IF(AND(EO42&gt;=0.99,EO42&lt;=2.01),"YES","NO"))</f>
        <v>YES</v>
      </c>
      <c r="EP64" s="12" t="str">
        <f t="shared" si="396"/>
        <v>YES</v>
      </c>
      <c r="EQ64" s="12" t="str">
        <f t="shared" si="396"/>
        <v>YES</v>
      </c>
      <c r="ER64" s="12" t="str">
        <f t="shared" si="396"/>
        <v>YES</v>
      </c>
      <c r="ES64" s="12" t="str">
        <f t="shared" si="396"/>
        <v>YES</v>
      </c>
      <c r="ET64" s="12" t="str">
        <f t="shared" si="396"/>
        <v>YES</v>
      </c>
      <c r="EU64" s="12" t="str">
        <f t="shared" si="396"/>
        <v>YES</v>
      </c>
      <c r="EV64" s="12" t="str">
        <f t="shared" si="396"/>
        <v>YES</v>
      </c>
      <c r="EW64" s="12" t="str">
        <f t="shared" si="396"/>
        <v>YES</v>
      </c>
      <c r="EX64" s="12" t="str">
        <f t="shared" si="396"/>
        <v>YES</v>
      </c>
      <c r="EY64" s="150" t="s">
        <v>20</v>
      </c>
      <c r="EZ64" s="12" t="str">
        <f t="shared" ref="EZ64:FI64" si="397">IF(EZ42="NA","NA",IF(AND(EZ42&gt;=0.99,EZ42&lt;=2.01),"YES","NO"))</f>
        <v>YES</v>
      </c>
      <c r="FA64" s="12" t="str">
        <f t="shared" si="397"/>
        <v>YES</v>
      </c>
      <c r="FB64" s="12" t="str">
        <f t="shared" si="397"/>
        <v>YES</v>
      </c>
      <c r="FC64" s="12" t="str">
        <f t="shared" si="397"/>
        <v>YES</v>
      </c>
      <c r="FD64" s="12" t="str">
        <f t="shared" si="397"/>
        <v>YES</v>
      </c>
      <c r="FE64" s="12" t="str">
        <f t="shared" si="397"/>
        <v>YES</v>
      </c>
      <c r="FF64" s="12" t="str">
        <f t="shared" si="397"/>
        <v>YES</v>
      </c>
      <c r="FG64" s="12" t="str">
        <f t="shared" si="397"/>
        <v>YES</v>
      </c>
      <c r="FH64" s="12" t="str">
        <f t="shared" si="397"/>
        <v>YES</v>
      </c>
      <c r="FI64" s="12" t="str">
        <f t="shared" si="397"/>
        <v>YES</v>
      </c>
      <c r="FJ64" s="150" t="s">
        <v>20</v>
      </c>
      <c r="FK64" s="12" t="str">
        <f t="shared" ref="FK64:FS64" si="398">IF(FK42="NA","NA",IF(AND(FK42&gt;=0.99,FK42&lt;=2.01),"YES","NO"))</f>
        <v>YES</v>
      </c>
      <c r="FL64" s="12" t="str">
        <f t="shared" si="398"/>
        <v>YES</v>
      </c>
      <c r="FM64" s="12" t="str">
        <f t="shared" si="398"/>
        <v>YES</v>
      </c>
      <c r="FN64" s="12" t="str">
        <f t="shared" si="398"/>
        <v>YES</v>
      </c>
      <c r="FO64" s="12" t="str">
        <f t="shared" si="398"/>
        <v>YES</v>
      </c>
      <c r="FP64" s="12" t="str">
        <f t="shared" si="398"/>
        <v>YES</v>
      </c>
      <c r="FQ64" s="12" t="str">
        <f t="shared" si="398"/>
        <v>YES</v>
      </c>
      <c r="FR64" s="12" t="str">
        <f t="shared" si="398"/>
        <v>YES</v>
      </c>
      <c r="FS64" s="12" t="str">
        <f t="shared" si="398"/>
        <v>YES</v>
      </c>
      <c r="FT64" s="150" t="s">
        <v>20</v>
      </c>
      <c r="FU64" s="4"/>
      <c r="FV64" s="4"/>
      <c r="FW64" s="4"/>
      <c r="FX64" s="4"/>
      <c r="FY64" s="4"/>
    </row>
    <row r="65" spans="1:195" x14ac:dyDescent="0.2">
      <c r="A65" s="150" t="s">
        <v>21</v>
      </c>
      <c r="B65" s="12" t="str">
        <f>IF(B43="NA","NA",IF(AND(B43&gt;=0.99,B43&lt;=2.01),"YES","NO"))</f>
        <v>YES</v>
      </c>
      <c r="C65" s="12" t="str">
        <f t="shared" ref="C65:K65" si="399">IF(C43="NA","NA",IF(AND(C43&gt;=0.99,C43&lt;=2.01),"YES","NO"))</f>
        <v>YES</v>
      </c>
      <c r="D65" s="12" t="str">
        <f t="shared" si="399"/>
        <v>YES</v>
      </c>
      <c r="E65" s="12" t="str">
        <f t="shared" si="399"/>
        <v>YES</v>
      </c>
      <c r="F65" s="12" t="str">
        <f t="shared" si="399"/>
        <v>YES</v>
      </c>
      <c r="G65" s="12" t="str">
        <f t="shared" si="399"/>
        <v>YES</v>
      </c>
      <c r="H65" s="12" t="str">
        <f t="shared" si="399"/>
        <v>YES</v>
      </c>
      <c r="I65" s="12" t="str">
        <f t="shared" si="399"/>
        <v>YES</v>
      </c>
      <c r="J65" s="12" t="str">
        <f t="shared" si="399"/>
        <v>YES</v>
      </c>
      <c r="K65" s="12" t="str">
        <f t="shared" si="399"/>
        <v>YES</v>
      </c>
      <c r="L65" s="150" t="s">
        <v>21</v>
      </c>
      <c r="M65" s="12" t="str">
        <f>IF(M43="NA","NA",IF(AND(M43&gt;=0.99,M43&lt;=2.01),"YES","NO"))</f>
        <v>YES</v>
      </c>
      <c r="N65" s="12" t="str">
        <f t="shared" ref="N65:U65" si="400">IF(N43="NA","NA",IF(AND(N43&gt;=0.99,N43&lt;=2.01),"YES","NO"))</f>
        <v>YES</v>
      </c>
      <c r="O65" s="12" t="str">
        <f t="shared" si="400"/>
        <v>YES</v>
      </c>
      <c r="P65" s="12" t="str">
        <f t="shared" si="400"/>
        <v>YES</v>
      </c>
      <c r="Q65" s="12" t="str">
        <f t="shared" si="400"/>
        <v>YES</v>
      </c>
      <c r="R65" s="12" t="str">
        <f t="shared" si="400"/>
        <v>YES</v>
      </c>
      <c r="S65" s="12" t="str">
        <f t="shared" si="400"/>
        <v>YES</v>
      </c>
      <c r="T65" s="12" t="str">
        <f t="shared" si="400"/>
        <v>YES</v>
      </c>
      <c r="U65" s="12" t="str">
        <f t="shared" si="400"/>
        <v>YES</v>
      </c>
      <c r="V65" s="12" t="str">
        <f>IF(V43="NA","NA",IF(AND(V43&gt;=0.99,V43&lt;=2.01),"YES","NO"))</f>
        <v>YES</v>
      </c>
      <c r="W65" s="150" t="s">
        <v>21</v>
      </c>
      <c r="X65" s="12" t="str">
        <f t="shared" ref="X65:AF65" si="401">IF(X43="NA","NA",IF(AND(X43&gt;=0.99,X43&lt;=2.01),"YES","NO"))</f>
        <v>YES</v>
      </c>
      <c r="Y65" s="12" t="str">
        <f t="shared" si="401"/>
        <v>YES</v>
      </c>
      <c r="Z65" s="12" t="str">
        <f t="shared" si="401"/>
        <v>YES</v>
      </c>
      <c r="AA65" s="12" t="str">
        <f t="shared" si="401"/>
        <v>YES</v>
      </c>
      <c r="AB65" s="12" t="str">
        <f t="shared" si="401"/>
        <v>YES</v>
      </c>
      <c r="AC65" s="12" t="str">
        <f t="shared" si="401"/>
        <v>YES</v>
      </c>
      <c r="AD65" s="12" t="str">
        <f t="shared" si="401"/>
        <v>YES</v>
      </c>
      <c r="AE65" s="12" t="str">
        <f t="shared" si="401"/>
        <v>YES</v>
      </c>
      <c r="AF65" s="12" t="str">
        <f t="shared" si="401"/>
        <v>YES</v>
      </c>
      <c r="AG65" s="12" t="str">
        <f>IF(AG43="NA","NA",IF(AND(AG43&gt;=0.99,AG43&lt;=2.01),"YES","NO"))</f>
        <v>YES</v>
      </c>
      <c r="AH65" s="150" t="s">
        <v>21</v>
      </c>
      <c r="AI65" s="12" t="str">
        <f t="shared" ref="AI65:AQ65" si="402">IF(AI43="NA","NA",IF(AND(AI43&gt;=0.99,AI43&lt;=2.01),"YES","NO"))</f>
        <v>YES</v>
      </c>
      <c r="AJ65" s="12" t="str">
        <f t="shared" si="402"/>
        <v>YES</v>
      </c>
      <c r="AK65" s="12" t="str">
        <f t="shared" si="402"/>
        <v>YES</v>
      </c>
      <c r="AL65" s="12" t="str">
        <f t="shared" si="402"/>
        <v>YES</v>
      </c>
      <c r="AM65" s="12" t="str">
        <f t="shared" si="402"/>
        <v>YES</v>
      </c>
      <c r="AN65" s="12" t="str">
        <f t="shared" si="402"/>
        <v>YES</v>
      </c>
      <c r="AO65" s="12" t="str">
        <f t="shared" si="402"/>
        <v>YES</v>
      </c>
      <c r="AP65" s="12" t="str">
        <f t="shared" si="402"/>
        <v>YES</v>
      </c>
      <c r="AQ65" s="12" t="str">
        <f t="shared" si="402"/>
        <v>YES</v>
      </c>
      <c r="AR65" s="12" t="str">
        <f>IF(AR43="NA","NA",IF(AND(AR43&gt;=0.99,AR43&lt;=2.01),"YES","NO"))</f>
        <v>YES</v>
      </c>
      <c r="AS65" s="150" t="s">
        <v>21</v>
      </c>
      <c r="AT65" s="12" t="str">
        <f t="shared" ref="AT65:BB65" si="403">IF(AT43="NA","NA",IF(AND(AT43&gt;=0.99,AT43&lt;=2.01),"YES","NO"))</f>
        <v>YES</v>
      </c>
      <c r="AU65" s="12" t="str">
        <f t="shared" si="403"/>
        <v>YES</v>
      </c>
      <c r="AV65" s="12" t="str">
        <f t="shared" si="403"/>
        <v>YES</v>
      </c>
      <c r="AW65" s="12" t="str">
        <f t="shared" si="403"/>
        <v>YES</v>
      </c>
      <c r="AX65" s="12" t="str">
        <f t="shared" si="403"/>
        <v>YES</v>
      </c>
      <c r="AY65" s="12" t="str">
        <f t="shared" si="403"/>
        <v>YES</v>
      </c>
      <c r="AZ65" s="12" t="str">
        <f t="shared" si="403"/>
        <v>YES</v>
      </c>
      <c r="BA65" s="12" t="str">
        <f t="shared" si="403"/>
        <v>YES</v>
      </c>
      <c r="BB65" s="12" t="str">
        <f t="shared" si="403"/>
        <v>YES</v>
      </c>
      <c r="BC65" s="12" t="str">
        <f>IF(BC43="NA","NA",IF(AND(BC43&gt;=0.99,BC43&lt;=2.01),"YES","NO"))</f>
        <v>YES</v>
      </c>
      <c r="BD65" s="150" t="s">
        <v>21</v>
      </c>
      <c r="BE65" s="12" t="str">
        <f t="shared" ref="BE65:BM65" si="404">IF(BE43="NA","NA",IF(AND(BE43&gt;=0.99,BE43&lt;=2.01),"YES","NO"))</f>
        <v>YES</v>
      </c>
      <c r="BF65" s="12" t="str">
        <f t="shared" si="404"/>
        <v>YES</v>
      </c>
      <c r="BG65" s="12" t="str">
        <f t="shared" si="404"/>
        <v>YES</v>
      </c>
      <c r="BH65" s="12" t="str">
        <f t="shared" si="404"/>
        <v>YES</v>
      </c>
      <c r="BI65" s="12" t="str">
        <f t="shared" si="404"/>
        <v>YES</v>
      </c>
      <c r="BJ65" s="12" t="str">
        <f t="shared" si="404"/>
        <v>YES</v>
      </c>
      <c r="BK65" s="12" t="str">
        <f t="shared" si="404"/>
        <v>YES</v>
      </c>
      <c r="BL65" s="12" t="str">
        <f t="shared" si="404"/>
        <v>YES</v>
      </c>
      <c r="BM65" s="12" t="str">
        <f t="shared" si="404"/>
        <v>YES</v>
      </c>
      <c r="BN65" s="12" t="str">
        <f>IF(BN43="NA","NA",IF(AND(BN43&gt;=0.99,BN43&lt;=2.01),"YES","NO"))</f>
        <v>NO</v>
      </c>
      <c r="BO65" s="150" t="s">
        <v>21</v>
      </c>
      <c r="BP65" s="12" t="str">
        <f t="shared" ref="BP65:BX65" si="405">IF(BP43="NA","NA",IF(AND(BP43&gt;=0.99,BP43&lt;=2.01),"YES","NO"))</f>
        <v>YES</v>
      </c>
      <c r="BQ65" s="12" t="str">
        <f t="shared" si="405"/>
        <v>YES</v>
      </c>
      <c r="BR65" s="12" t="str">
        <f t="shared" si="405"/>
        <v>YES</v>
      </c>
      <c r="BS65" s="12" t="str">
        <f t="shared" si="405"/>
        <v>YES</v>
      </c>
      <c r="BT65" s="12" t="str">
        <f t="shared" si="405"/>
        <v>YES</v>
      </c>
      <c r="BU65" s="12" t="str">
        <f t="shared" si="405"/>
        <v>YES</v>
      </c>
      <c r="BV65" s="12" t="str">
        <f t="shared" si="405"/>
        <v>YES</v>
      </c>
      <c r="BW65" s="12" t="str">
        <f t="shared" si="405"/>
        <v>YES</v>
      </c>
      <c r="BX65" s="12" t="str">
        <f t="shared" si="405"/>
        <v>YES</v>
      </c>
      <c r="BY65" s="12" t="str">
        <f>IF(BY43="NA","NA",IF(AND(BY43&gt;=0.99,BY43&lt;=2.01),"YES","NO"))</f>
        <v>YES</v>
      </c>
      <c r="BZ65" s="150" t="s">
        <v>21</v>
      </c>
      <c r="CA65" s="12" t="str">
        <f t="shared" ref="CA65:CI65" si="406">IF(CA43="NA","NA",IF(AND(CA43&gt;=0.99,CA43&lt;=2.01),"YES","NO"))</f>
        <v>YES</v>
      </c>
      <c r="CB65" s="12" t="str">
        <f t="shared" si="406"/>
        <v>YES</v>
      </c>
      <c r="CC65" s="12" t="str">
        <f t="shared" si="406"/>
        <v>YES</v>
      </c>
      <c r="CD65" s="12" t="str">
        <f t="shared" si="406"/>
        <v>YES</v>
      </c>
      <c r="CE65" s="12" t="str">
        <f t="shared" si="406"/>
        <v>YES</v>
      </c>
      <c r="CF65" s="12" t="str">
        <f t="shared" si="406"/>
        <v>YES</v>
      </c>
      <c r="CG65" s="12" t="str">
        <f t="shared" si="406"/>
        <v>YES</v>
      </c>
      <c r="CH65" s="12" t="str">
        <f t="shared" si="406"/>
        <v>YES</v>
      </c>
      <c r="CI65" s="12" t="str">
        <f t="shared" si="406"/>
        <v>YES</v>
      </c>
      <c r="CJ65" s="12" t="str">
        <f>IF(CJ43="NA","NA",IF(AND(CJ43&gt;=0.99,CJ43&lt;=2.01),"YES","NO"))</f>
        <v>YES</v>
      </c>
      <c r="CK65" s="150" t="s">
        <v>21</v>
      </c>
      <c r="CL65" s="12" t="str">
        <f t="shared" ref="CL65:CT65" si="407">IF(CL43="NA","NA",IF(AND(CL43&gt;=0.99,CL43&lt;=2.01),"YES","NO"))</f>
        <v>YES</v>
      </c>
      <c r="CM65" s="12" t="str">
        <f t="shared" si="407"/>
        <v>YES</v>
      </c>
      <c r="CN65" s="12" t="str">
        <f t="shared" si="407"/>
        <v>YES</v>
      </c>
      <c r="CO65" s="12" t="str">
        <f t="shared" si="407"/>
        <v>YES</v>
      </c>
      <c r="CP65" s="12" t="str">
        <f t="shared" si="407"/>
        <v>YES</v>
      </c>
      <c r="CQ65" s="12" t="str">
        <f t="shared" si="407"/>
        <v>YES</v>
      </c>
      <c r="CR65" s="12" t="str">
        <f t="shared" si="407"/>
        <v>YES</v>
      </c>
      <c r="CS65" s="12" t="str">
        <f t="shared" si="407"/>
        <v>YES</v>
      </c>
      <c r="CT65" s="12" t="str">
        <f t="shared" si="407"/>
        <v>YES</v>
      </c>
      <c r="CU65" s="12" t="str">
        <f>IF(CU43="NA","NA",IF(AND(CU43&gt;=0.99,CU43&lt;=2.01),"YES","NO"))</f>
        <v>YES</v>
      </c>
      <c r="CV65" s="150" t="s">
        <v>21</v>
      </c>
      <c r="CW65" s="12" t="str">
        <f t="shared" ref="CW65:DE65" si="408">IF(CW43="NA","NA",IF(AND(CW43&gt;=0.99,CW43&lt;=2.01),"YES","NO"))</f>
        <v>YES</v>
      </c>
      <c r="CX65" s="12" t="str">
        <f t="shared" si="408"/>
        <v>YES</v>
      </c>
      <c r="CY65" s="12" t="str">
        <f t="shared" si="408"/>
        <v>YES</v>
      </c>
      <c r="CZ65" s="12" t="str">
        <f t="shared" si="408"/>
        <v>YES</v>
      </c>
      <c r="DA65" s="12" t="str">
        <f t="shared" si="408"/>
        <v>YES</v>
      </c>
      <c r="DB65" s="12" t="str">
        <f t="shared" si="408"/>
        <v>YES</v>
      </c>
      <c r="DC65" s="12" t="str">
        <f t="shared" si="408"/>
        <v>YES</v>
      </c>
      <c r="DD65" s="12" t="str">
        <f t="shared" si="408"/>
        <v>YES</v>
      </c>
      <c r="DE65" s="12" t="str">
        <f t="shared" si="408"/>
        <v>YES</v>
      </c>
      <c r="DF65" s="12" t="str">
        <f>IF(DF43="NA","NA",IF(AND(DF43&gt;=0.99,DF43&lt;=2.01),"YES","NO"))</f>
        <v>YES</v>
      </c>
      <c r="DG65" s="150" t="s">
        <v>21</v>
      </c>
      <c r="DH65" s="12" t="str">
        <f t="shared" ref="DH65:DP65" si="409">IF(DH43="NA","NA",IF(AND(DH43&gt;=0.99,DH43&lt;=2.01),"YES","NO"))</f>
        <v>YES</v>
      </c>
      <c r="DI65" s="12" t="str">
        <f t="shared" si="409"/>
        <v>YES</v>
      </c>
      <c r="DJ65" s="12" t="str">
        <f t="shared" si="409"/>
        <v>YES</v>
      </c>
      <c r="DK65" s="12" t="str">
        <f t="shared" si="409"/>
        <v>YES</v>
      </c>
      <c r="DL65" s="12" t="str">
        <f t="shared" si="409"/>
        <v>YES</v>
      </c>
      <c r="DM65" s="12" t="str">
        <f t="shared" si="409"/>
        <v>YES</v>
      </c>
      <c r="DN65" s="12" t="str">
        <f t="shared" si="409"/>
        <v>YES</v>
      </c>
      <c r="DO65" s="12" t="str">
        <f t="shared" si="409"/>
        <v>YES</v>
      </c>
      <c r="DP65" s="12" t="str">
        <f t="shared" si="409"/>
        <v>YES</v>
      </c>
      <c r="DQ65" s="12" t="str">
        <f>IF(DQ43="NA","NA",IF(AND(DQ43&gt;=0.99,DQ43&lt;=2.01),"YES","NO"))</f>
        <v>YES</v>
      </c>
      <c r="DR65" s="150" t="s">
        <v>21</v>
      </c>
      <c r="DS65" s="12" t="str">
        <f t="shared" ref="DS65:EA65" si="410">IF(DS43="NA","NA",IF(AND(DS43&gt;=0.99,DS43&lt;=2.01),"YES","NO"))</f>
        <v>YES</v>
      </c>
      <c r="DT65" s="12" t="str">
        <f t="shared" si="410"/>
        <v>YES</v>
      </c>
      <c r="DU65" s="12" t="str">
        <f t="shared" si="410"/>
        <v>YES</v>
      </c>
      <c r="DV65" s="12" t="str">
        <f t="shared" si="410"/>
        <v>YES</v>
      </c>
      <c r="DW65" s="12" t="str">
        <f t="shared" si="410"/>
        <v>YES</v>
      </c>
      <c r="DX65" s="12" t="str">
        <f t="shared" si="410"/>
        <v>YES</v>
      </c>
      <c r="DY65" s="12" t="str">
        <f t="shared" si="410"/>
        <v>YES</v>
      </c>
      <c r="DZ65" s="12" t="str">
        <f t="shared" si="410"/>
        <v>YES</v>
      </c>
      <c r="EA65" s="12" t="str">
        <f t="shared" si="410"/>
        <v>YES</v>
      </c>
      <c r="EB65" s="12" t="str">
        <f>IF(EB43="NA","NA",IF(AND(EB43&gt;=0.99,EB43&lt;=2.01),"YES","NO"))</f>
        <v>YES</v>
      </c>
      <c r="EC65" s="150" t="s">
        <v>21</v>
      </c>
      <c r="ED65" s="12" t="str">
        <f t="shared" ref="ED65:EL65" si="411">IF(ED43="NA","NA",IF(AND(ED43&gt;=0.99,ED43&lt;=2.01),"YES","NO"))</f>
        <v>YES</v>
      </c>
      <c r="EE65" s="12" t="str">
        <f t="shared" si="411"/>
        <v>YES</v>
      </c>
      <c r="EF65" s="12" t="str">
        <f t="shared" si="411"/>
        <v>YES</v>
      </c>
      <c r="EG65" s="12" t="str">
        <f t="shared" si="411"/>
        <v>YES</v>
      </c>
      <c r="EH65" s="12" t="str">
        <f t="shared" si="411"/>
        <v>YES</v>
      </c>
      <c r="EI65" s="12" t="str">
        <f t="shared" si="411"/>
        <v>YES</v>
      </c>
      <c r="EJ65" s="12" t="str">
        <f t="shared" si="411"/>
        <v>YES</v>
      </c>
      <c r="EK65" s="12" t="str">
        <f t="shared" si="411"/>
        <v>YES</v>
      </c>
      <c r="EL65" s="12" t="str">
        <f t="shared" si="411"/>
        <v>YES</v>
      </c>
      <c r="EM65" s="12" t="str">
        <f t="shared" ref="EM65" si="412">IF(EM43="NA","NA",IF(AND(EM43&gt;=0.99,EM43&lt;=2.01),"YES","NO"))</f>
        <v>YES</v>
      </c>
      <c r="EN65" s="150" t="s">
        <v>21</v>
      </c>
      <c r="EO65" s="12" t="str">
        <f t="shared" ref="EO65:EX65" si="413">IF(EO43="NA","NA",IF(AND(EO43&gt;=0.99,EO43&lt;=2.01),"YES","NO"))</f>
        <v>YES</v>
      </c>
      <c r="EP65" s="12" t="str">
        <f t="shared" si="413"/>
        <v>YES</v>
      </c>
      <c r="EQ65" s="12" t="str">
        <f t="shared" si="413"/>
        <v>YES</v>
      </c>
      <c r="ER65" s="12" t="str">
        <f t="shared" si="413"/>
        <v>YES</v>
      </c>
      <c r="ES65" s="12" t="str">
        <f t="shared" si="413"/>
        <v>YES</v>
      </c>
      <c r="ET65" s="12" t="str">
        <f t="shared" si="413"/>
        <v>YES</v>
      </c>
      <c r="EU65" s="12" t="str">
        <f t="shared" si="413"/>
        <v>YES</v>
      </c>
      <c r="EV65" s="12" t="str">
        <f t="shared" si="413"/>
        <v>YES</v>
      </c>
      <c r="EW65" s="12" t="str">
        <f t="shared" si="413"/>
        <v>YES</v>
      </c>
      <c r="EX65" s="12" t="str">
        <f t="shared" si="413"/>
        <v>YES</v>
      </c>
      <c r="EY65" s="150" t="s">
        <v>21</v>
      </c>
      <c r="EZ65" s="12" t="str">
        <f t="shared" ref="EZ65:FI65" si="414">IF(EZ43="NA","NA",IF(AND(EZ43&gt;=0.99,EZ43&lt;=2.01),"YES","NO"))</f>
        <v>YES</v>
      </c>
      <c r="FA65" s="12" t="str">
        <f t="shared" si="414"/>
        <v>YES</v>
      </c>
      <c r="FB65" s="12" t="str">
        <f t="shared" si="414"/>
        <v>YES</v>
      </c>
      <c r="FC65" s="12" t="str">
        <f t="shared" si="414"/>
        <v>YES</v>
      </c>
      <c r="FD65" s="12" t="str">
        <f t="shared" si="414"/>
        <v>YES</v>
      </c>
      <c r="FE65" s="12" t="str">
        <f t="shared" si="414"/>
        <v>YES</v>
      </c>
      <c r="FF65" s="12" t="str">
        <f t="shared" si="414"/>
        <v>YES</v>
      </c>
      <c r="FG65" s="12" t="str">
        <f t="shared" si="414"/>
        <v>YES</v>
      </c>
      <c r="FH65" s="12" t="str">
        <f t="shared" si="414"/>
        <v>YES</v>
      </c>
      <c r="FI65" s="12" t="str">
        <f t="shared" si="414"/>
        <v>YES</v>
      </c>
      <c r="FJ65" s="150" t="s">
        <v>21</v>
      </c>
      <c r="FK65" s="12" t="str">
        <f t="shared" ref="FK65:FS65" si="415">IF(FK43="NA","NA",IF(AND(FK43&gt;=0.99,FK43&lt;=2.01),"YES","NO"))</f>
        <v>YES</v>
      </c>
      <c r="FL65" s="12" t="str">
        <f t="shared" si="415"/>
        <v>YES</v>
      </c>
      <c r="FM65" s="12" t="str">
        <f t="shared" si="415"/>
        <v>YES</v>
      </c>
      <c r="FN65" s="12" t="str">
        <f t="shared" si="415"/>
        <v>YES</v>
      </c>
      <c r="FO65" s="12" t="str">
        <f t="shared" si="415"/>
        <v>YES</v>
      </c>
      <c r="FP65" s="12" t="str">
        <f t="shared" si="415"/>
        <v>YES</v>
      </c>
      <c r="FQ65" s="12" t="str">
        <f t="shared" si="415"/>
        <v>YES</v>
      </c>
      <c r="FR65" s="12" t="str">
        <f t="shared" si="415"/>
        <v>YES</v>
      </c>
      <c r="FS65" s="12" t="str">
        <f t="shared" si="415"/>
        <v>YES</v>
      </c>
      <c r="FT65" s="150" t="s">
        <v>21</v>
      </c>
      <c r="FU65" s="4"/>
      <c r="FV65" s="4"/>
      <c r="FW65" s="4"/>
      <c r="FX65" s="4"/>
      <c r="FY65" s="4"/>
    </row>
    <row r="66" spans="1:195" x14ac:dyDescent="0.2">
      <c r="A66" s="150" t="s">
        <v>22</v>
      </c>
      <c r="B66" s="12" t="str">
        <f>IF(B44="NA","NA",IF(AND(B44&gt;=0.99,B44&lt;=2.01),"YES","NO"))</f>
        <v>YES</v>
      </c>
      <c r="C66" s="12" t="str">
        <f t="shared" ref="C66:K66" si="416">IF(C44="NA","NA",IF(AND(C44&gt;=0.99,C44&lt;=2.01),"YES","NO"))</f>
        <v>YES</v>
      </c>
      <c r="D66" s="12" t="str">
        <f t="shared" si="416"/>
        <v>YES</v>
      </c>
      <c r="E66" s="12" t="str">
        <f t="shared" si="416"/>
        <v>YES</v>
      </c>
      <c r="F66" s="12" t="str">
        <f t="shared" si="416"/>
        <v>YES</v>
      </c>
      <c r="G66" s="12" t="str">
        <f t="shared" si="416"/>
        <v>YES</v>
      </c>
      <c r="H66" s="12" t="str">
        <f t="shared" si="416"/>
        <v>YES</v>
      </c>
      <c r="I66" s="12" t="str">
        <f t="shared" si="416"/>
        <v>YES</v>
      </c>
      <c r="J66" s="12" t="str">
        <f t="shared" si="416"/>
        <v>YES</v>
      </c>
      <c r="K66" s="12" t="str">
        <f t="shared" si="416"/>
        <v>YES</v>
      </c>
      <c r="L66" s="150" t="s">
        <v>22</v>
      </c>
      <c r="M66" s="12" t="str">
        <f>IF(M44="NA","NA",IF(AND(M44&gt;=0.99,M44&lt;=2.01),"YES","NO"))</f>
        <v>YES</v>
      </c>
      <c r="N66" s="12" t="str">
        <f t="shared" ref="N66:U66" si="417">IF(N44="NA","NA",IF(AND(N44&gt;=0.99,N44&lt;=2.01),"YES","NO"))</f>
        <v>YES</v>
      </c>
      <c r="O66" s="12" t="str">
        <f t="shared" si="417"/>
        <v>YES</v>
      </c>
      <c r="P66" s="12" t="str">
        <f t="shared" si="417"/>
        <v>YES</v>
      </c>
      <c r="Q66" s="12" t="str">
        <f t="shared" si="417"/>
        <v>YES</v>
      </c>
      <c r="R66" s="12" t="str">
        <f t="shared" si="417"/>
        <v>YES</v>
      </c>
      <c r="S66" s="12" t="str">
        <f t="shared" si="417"/>
        <v>YES</v>
      </c>
      <c r="T66" s="12" t="str">
        <f t="shared" si="417"/>
        <v>YES</v>
      </c>
      <c r="U66" s="12" t="str">
        <f t="shared" si="417"/>
        <v>YES</v>
      </c>
      <c r="V66" s="12" t="str">
        <f>IF(V44="NA","NA",IF(AND(V44&gt;=0.99,V44&lt;=2.01),"YES","NO"))</f>
        <v>NO</v>
      </c>
      <c r="W66" s="150" t="s">
        <v>22</v>
      </c>
      <c r="X66" s="12" t="str">
        <f t="shared" ref="X66:AF66" si="418">IF(X44="NA","NA",IF(AND(X44&gt;=0.99,X44&lt;=2.01),"YES","NO"))</f>
        <v>YES</v>
      </c>
      <c r="Y66" s="12" t="str">
        <f t="shared" si="418"/>
        <v>YES</v>
      </c>
      <c r="Z66" s="12" t="str">
        <f t="shared" si="418"/>
        <v>YES</v>
      </c>
      <c r="AA66" s="12" t="str">
        <f t="shared" si="418"/>
        <v>YES</v>
      </c>
      <c r="AB66" s="12" t="str">
        <f t="shared" si="418"/>
        <v>NO</v>
      </c>
      <c r="AC66" s="12" t="str">
        <f t="shared" si="418"/>
        <v>NO</v>
      </c>
      <c r="AD66" s="12" t="str">
        <f t="shared" si="418"/>
        <v>YES</v>
      </c>
      <c r="AE66" s="12" t="str">
        <f t="shared" si="418"/>
        <v>NO</v>
      </c>
      <c r="AF66" s="12" t="str">
        <f t="shared" si="418"/>
        <v>YES</v>
      </c>
      <c r="AG66" s="12" t="str">
        <f>IF(AG44="NA","NA",IF(AND(AG44&gt;=0.99,AG44&lt;=2.01),"YES","NO"))</f>
        <v>YES</v>
      </c>
      <c r="AH66" s="150" t="s">
        <v>22</v>
      </c>
      <c r="AI66" s="12" t="str">
        <f t="shared" ref="AI66:AQ66" si="419">IF(AI44="NA","NA",IF(AND(AI44&gt;=0.99,AI44&lt;=2.01),"YES","NO"))</f>
        <v>YES</v>
      </c>
      <c r="AJ66" s="12" t="str">
        <f t="shared" si="419"/>
        <v>YES</v>
      </c>
      <c r="AK66" s="12" t="str">
        <f t="shared" si="419"/>
        <v>YES</v>
      </c>
      <c r="AL66" s="12" t="str">
        <f t="shared" si="419"/>
        <v>YES</v>
      </c>
      <c r="AM66" s="12" t="str">
        <f t="shared" si="419"/>
        <v>YES</v>
      </c>
      <c r="AN66" s="12" t="str">
        <f t="shared" si="419"/>
        <v>YES</v>
      </c>
      <c r="AO66" s="12" t="str">
        <f t="shared" si="419"/>
        <v>NO</v>
      </c>
      <c r="AP66" s="12" t="str">
        <f t="shared" si="419"/>
        <v>YES</v>
      </c>
      <c r="AQ66" s="12" t="str">
        <f t="shared" si="419"/>
        <v>YES</v>
      </c>
      <c r="AR66" s="12" t="str">
        <f>IF(AR44="NA","NA",IF(AND(AR44&gt;=0.99,AR44&lt;=2.01),"YES","NO"))</f>
        <v>YES</v>
      </c>
      <c r="AS66" s="150" t="s">
        <v>22</v>
      </c>
      <c r="AT66" s="12" t="str">
        <f t="shared" ref="AT66:BB66" si="420">IF(AT44="NA","NA",IF(AND(AT44&gt;=0.99,AT44&lt;=2.01),"YES","NO"))</f>
        <v>YES</v>
      </c>
      <c r="AU66" s="12" t="str">
        <f t="shared" si="420"/>
        <v>YES</v>
      </c>
      <c r="AV66" s="12" t="str">
        <f t="shared" si="420"/>
        <v>YES</v>
      </c>
      <c r="AW66" s="12" t="str">
        <f t="shared" si="420"/>
        <v>YES</v>
      </c>
      <c r="AX66" s="12" t="str">
        <f t="shared" si="420"/>
        <v>YES</v>
      </c>
      <c r="AY66" s="12" t="str">
        <f t="shared" si="420"/>
        <v>YES</v>
      </c>
      <c r="AZ66" s="12" t="str">
        <f t="shared" si="420"/>
        <v>YES</v>
      </c>
      <c r="BA66" s="12" t="str">
        <f t="shared" si="420"/>
        <v>YES</v>
      </c>
      <c r="BB66" s="12" t="str">
        <f t="shared" si="420"/>
        <v>YES</v>
      </c>
      <c r="BC66" s="12" t="str">
        <f>IF(BC44="NA","NA",IF(AND(BC44&gt;=0.99,BC44&lt;=2.01),"YES","NO"))</f>
        <v>YES</v>
      </c>
      <c r="BD66" s="150" t="s">
        <v>22</v>
      </c>
      <c r="BE66" s="12" t="str">
        <f t="shared" ref="BE66:BM66" si="421">IF(BE44="NA","NA",IF(AND(BE44&gt;=0.99,BE44&lt;=2.01),"YES","NO"))</f>
        <v>YES</v>
      </c>
      <c r="BF66" s="12" t="str">
        <f t="shared" si="421"/>
        <v>YES</v>
      </c>
      <c r="BG66" s="12" t="str">
        <f t="shared" si="421"/>
        <v>YES</v>
      </c>
      <c r="BH66" s="12" t="str">
        <f t="shared" si="421"/>
        <v>YES</v>
      </c>
      <c r="BI66" s="12" t="str">
        <f t="shared" si="421"/>
        <v>YES</v>
      </c>
      <c r="BJ66" s="12" t="str">
        <f t="shared" si="421"/>
        <v>YES</v>
      </c>
      <c r="BK66" s="12" t="str">
        <f t="shared" si="421"/>
        <v>YES</v>
      </c>
      <c r="BL66" s="12" t="str">
        <f t="shared" si="421"/>
        <v>YES</v>
      </c>
      <c r="BM66" s="12" t="str">
        <f t="shared" si="421"/>
        <v>YES</v>
      </c>
      <c r="BN66" s="12" t="str">
        <f>IF(BN44="NA","NA",IF(AND(BN44&gt;=0.99,BN44&lt;=2.01),"YES","NO"))</f>
        <v>YES</v>
      </c>
      <c r="BO66" s="150" t="s">
        <v>22</v>
      </c>
      <c r="BP66" s="12" t="str">
        <f t="shared" ref="BP66:BX66" si="422">IF(BP44="NA","NA",IF(AND(BP44&gt;=0.99,BP44&lt;=2.01),"YES","NO"))</f>
        <v>YES</v>
      </c>
      <c r="BQ66" s="12" t="str">
        <f t="shared" si="422"/>
        <v>YES</v>
      </c>
      <c r="BR66" s="12" t="str">
        <f t="shared" si="422"/>
        <v>YES</v>
      </c>
      <c r="BS66" s="12" t="str">
        <f t="shared" si="422"/>
        <v>NO</v>
      </c>
      <c r="BT66" s="12" t="str">
        <f t="shared" si="422"/>
        <v>YES</v>
      </c>
      <c r="BU66" s="12" t="str">
        <f t="shared" si="422"/>
        <v>YES</v>
      </c>
      <c r="BV66" s="12" t="str">
        <f t="shared" si="422"/>
        <v>YES</v>
      </c>
      <c r="BW66" s="12" t="str">
        <f t="shared" si="422"/>
        <v>YES</v>
      </c>
      <c r="BX66" s="12" t="str">
        <f t="shared" si="422"/>
        <v>YES</v>
      </c>
      <c r="BY66" s="12" t="str">
        <f>IF(BY44="NA","NA",IF(AND(BY44&gt;=0.99,BY44&lt;=2.01),"YES","NO"))</f>
        <v>YES</v>
      </c>
      <c r="BZ66" s="150" t="s">
        <v>22</v>
      </c>
      <c r="CA66" s="12" t="str">
        <f t="shared" ref="CA66:CI66" si="423">IF(CA44="NA","NA",IF(AND(CA44&gt;=0.99,CA44&lt;=2.01),"YES","NO"))</f>
        <v>YES</v>
      </c>
      <c r="CB66" s="12" t="str">
        <f t="shared" si="423"/>
        <v>YES</v>
      </c>
      <c r="CC66" s="12" t="str">
        <f t="shared" si="423"/>
        <v>YES</v>
      </c>
      <c r="CD66" s="12" t="str">
        <f t="shared" si="423"/>
        <v>YES</v>
      </c>
      <c r="CE66" s="12" t="str">
        <f t="shared" si="423"/>
        <v>YES</v>
      </c>
      <c r="CF66" s="12" t="str">
        <f t="shared" si="423"/>
        <v>YES</v>
      </c>
      <c r="CG66" s="12" t="str">
        <f t="shared" si="423"/>
        <v>YES</v>
      </c>
      <c r="CH66" s="12" t="str">
        <f t="shared" si="423"/>
        <v>YES</v>
      </c>
      <c r="CI66" s="12" t="str">
        <f t="shared" si="423"/>
        <v>YES</v>
      </c>
      <c r="CJ66" s="12" t="str">
        <f>IF(CJ44="NA","NA",IF(AND(CJ44&gt;=0.99,CJ44&lt;=2.01),"YES","NO"))</f>
        <v>YES</v>
      </c>
      <c r="CK66" s="150" t="s">
        <v>22</v>
      </c>
      <c r="CL66" s="12" t="str">
        <f t="shared" ref="CL66:CT66" si="424">IF(CL44="NA","NA",IF(AND(CL44&gt;=0.99,CL44&lt;=2.01),"YES","NO"))</f>
        <v>YES</v>
      </c>
      <c r="CM66" s="12" t="str">
        <f t="shared" si="424"/>
        <v>YES</v>
      </c>
      <c r="CN66" s="12" t="str">
        <f t="shared" si="424"/>
        <v>YES</v>
      </c>
      <c r="CO66" s="12" t="str">
        <f t="shared" si="424"/>
        <v>YES</v>
      </c>
      <c r="CP66" s="12" t="str">
        <f t="shared" si="424"/>
        <v>YES</v>
      </c>
      <c r="CQ66" s="12" t="str">
        <f t="shared" si="424"/>
        <v>YES</v>
      </c>
      <c r="CR66" s="12" t="str">
        <f t="shared" si="424"/>
        <v>YES</v>
      </c>
      <c r="CS66" s="12" t="str">
        <f t="shared" si="424"/>
        <v>YES</v>
      </c>
      <c r="CT66" s="12" t="str">
        <f t="shared" si="424"/>
        <v>YES</v>
      </c>
      <c r="CU66" s="12" t="str">
        <f>IF(CU44="NA","NA",IF(AND(CU44&gt;=0.99,CU44&lt;=2.01),"YES","NO"))</f>
        <v>YES</v>
      </c>
      <c r="CV66" s="150" t="s">
        <v>22</v>
      </c>
      <c r="CW66" s="12" t="str">
        <f t="shared" ref="CW66:DE66" si="425">IF(CW44="NA","NA",IF(AND(CW44&gt;=0.99,CW44&lt;=2.01),"YES","NO"))</f>
        <v>YES</v>
      </c>
      <c r="CX66" s="12" t="str">
        <f t="shared" si="425"/>
        <v>YES</v>
      </c>
      <c r="CY66" s="12" t="str">
        <f>IF(CY44="NA","NA",IF(AND(CY44&gt;=0.99,CY44&lt;=2.01),"YES","NO"))</f>
        <v>YES</v>
      </c>
      <c r="CZ66" s="12" t="str">
        <f t="shared" si="425"/>
        <v>YES</v>
      </c>
      <c r="DA66" s="12" t="str">
        <f t="shared" si="425"/>
        <v>YES</v>
      </c>
      <c r="DB66" s="12" t="str">
        <f t="shared" si="425"/>
        <v>YES</v>
      </c>
      <c r="DC66" s="12" t="str">
        <f t="shared" si="425"/>
        <v>YES</v>
      </c>
      <c r="DD66" s="12" t="str">
        <f t="shared" si="425"/>
        <v>YES</v>
      </c>
      <c r="DE66" s="12" t="str">
        <f t="shared" si="425"/>
        <v>YES</v>
      </c>
      <c r="DF66" s="12" t="str">
        <f>IF(DF44="NA","NA",IF(AND(DF44&gt;=0.99,DF44&lt;=2.01),"YES","NO"))</f>
        <v>YES</v>
      </c>
      <c r="DG66" s="150" t="s">
        <v>22</v>
      </c>
      <c r="DH66" s="12" t="str">
        <f t="shared" ref="DH66:DP66" si="426">IF(DH44="NA","NA",IF(AND(DH44&gt;=0.99,DH44&lt;=2.01),"YES","NO"))</f>
        <v>YES</v>
      </c>
      <c r="DI66" s="12" t="str">
        <f t="shared" si="426"/>
        <v>YES</v>
      </c>
      <c r="DJ66" s="12" t="str">
        <f t="shared" si="426"/>
        <v>YES</v>
      </c>
      <c r="DK66" s="12" t="str">
        <f t="shared" si="426"/>
        <v>YES</v>
      </c>
      <c r="DL66" s="12" t="str">
        <f t="shared" si="426"/>
        <v>YES</v>
      </c>
      <c r="DM66" s="12" t="str">
        <f t="shared" si="426"/>
        <v>YES</v>
      </c>
      <c r="DN66" s="12" t="str">
        <f t="shared" si="426"/>
        <v>YES</v>
      </c>
      <c r="DO66" s="12" t="str">
        <f t="shared" si="426"/>
        <v>YES</v>
      </c>
      <c r="DP66" s="12" t="str">
        <f t="shared" si="426"/>
        <v>YES</v>
      </c>
      <c r="DQ66" s="12" t="str">
        <f>IF(DQ44="NA","NA",IF(AND(DQ44&gt;=0.99,DQ44&lt;=2.01),"YES","NO"))</f>
        <v>YES</v>
      </c>
      <c r="DR66" s="150" t="s">
        <v>22</v>
      </c>
      <c r="DS66" s="12" t="str">
        <f t="shared" ref="DS66:EA66" si="427">IF(DS44="NA","NA",IF(AND(DS44&gt;=0.99,DS44&lt;=2.01),"YES","NO"))</f>
        <v>YES</v>
      </c>
      <c r="DT66" s="12" t="str">
        <f t="shared" si="427"/>
        <v>YES</v>
      </c>
      <c r="DU66" s="12" t="str">
        <f t="shared" si="427"/>
        <v>YES</v>
      </c>
      <c r="DV66" s="12" t="str">
        <f t="shared" si="427"/>
        <v>YES</v>
      </c>
      <c r="DW66" s="12" t="str">
        <f t="shared" si="427"/>
        <v>YES</v>
      </c>
      <c r="DX66" s="12" t="str">
        <f t="shared" si="427"/>
        <v>YES</v>
      </c>
      <c r="DY66" s="12" t="str">
        <f t="shared" si="427"/>
        <v>YES</v>
      </c>
      <c r="DZ66" s="12" t="str">
        <f t="shared" si="427"/>
        <v>YES</v>
      </c>
      <c r="EA66" s="12" t="str">
        <f t="shared" si="427"/>
        <v>YES</v>
      </c>
      <c r="EB66" s="12" t="str">
        <f>IF(EB44="NA","NA",IF(AND(EB44&gt;=0.99,EB44&lt;=2.01),"YES","NO"))</f>
        <v>YES</v>
      </c>
      <c r="EC66" s="150" t="s">
        <v>22</v>
      </c>
      <c r="ED66" s="12" t="str">
        <f t="shared" ref="ED66:EL66" si="428">IF(ED44="NA","NA",IF(AND(ED44&gt;=0.99,ED44&lt;=2.01),"YES","NO"))</f>
        <v>YES</v>
      </c>
      <c r="EE66" s="12" t="str">
        <f t="shared" si="428"/>
        <v>YES</v>
      </c>
      <c r="EF66" s="12" t="str">
        <f t="shared" si="428"/>
        <v>YES</v>
      </c>
      <c r="EG66" s="12" t="str">
        <f t="shared" si="428"/>
        <v>YES</v>
      </c>
      <c r="EH66" s="12" t="str">
        <f t="shared" si="428"/>
        <v>YES</v>
      </c>
      <c r="EI66" s="12" t="str">
        <f t="shared" si="428"/>
        <v>YES</v>
      </c>
      <c r="EJ66" s="12" t="str">
        <f t="shared" si="428"/>
        <v>YES</v>
      </c>
      <c r="EK66" s="12" t="str">
        <f t="shared" si="428"/>
        <v>YES</v>
      </c>
      <c r="EL66" s="12" t="str">
        <f t="shared" si="428"/>
        <v>YES</v>
      </c>
      <c r="EM66" s="12" t="str">
        <f t="shared" ref="EM66" si="429">IF(EM44="NA","NA",IF(AND(EM44&gt;=0.99,EM44&lt;=2.01),"YES","NO"))</f>
        <v>YES</v>
      </c>
      <c r="EN66" s="150" t="s">
        <v>22</v>
      </c>
      <c r="EO66" s="12" t="str">
        <f t="shared" ref="EO66:EX66" si="430">IF(EO44="NA","NA",IF(AND(EO44&gt;=0.99,EO44&lt;=2.01),"YES","NO"))</f>
        <v>YES</v>
      </c>
      <c r="EP66" s="12" t="str">
        <f t="shared" si="430"/>
        <v>YES</v>
      </c>
      <c r="EQ66" s="12" t="str">
        <f t="shared" si="430"/>
        <v>YES</v>
      </c>
      <c r="ER66" s="12" t="str">
        <f t="shared" si="430"/>
        <v>YES</v>
      </c>
      <c r="ES66" s="12" t="str">
        <f t="shared" si="430"/>
        <v>YES</v>
      </c>
      <c r="ET66" s="12" t="str">
        <f t="shared" si="430"/>
        <v>YES</v>
      </c>
      <c r="EU66" s="12" t="str">
        <f t="shared" si="430"/>
        <v>YES</v>
      </c>
      <c r="EV66" s="12" t="str">
        <f t="shared" si="430"/>
        <v>YES</v>
      </c>
      <c r="EW66" s="12" t="str">
        <f t="shared" si="430"/>
        <v>YES</v>
      </c>
      <c r="EX66" s="12" t="str">
        <f t="shared" si="430"/>
        <v>YES</v>
      </c>
      <c r="EY66" s="150" t="s">
        <v>22</v>
      </c>
      <c r="EZ66" s="12" t="str">
        <f t="shared" ref="EZ66:FI66" si="431">IF(EZ44="NA","NA",IF(AND(EZ44&gt;=0.99,EZ44&lt;=2.01),"YES","NO"))</f>
        <v>YES</v>
      </c>
      <c r="FA66" s="12" t="str">
        <f t="shared" si="431"/>
        <v>YES</v>
      </c>
      <c r="FB66" s="12" t="str">
        <f t="shared" si="431"/>
        <v>YES</v>
      </c>
      <c r="FC66" s="12" t="str">
        <f t="shared" si="431"/>
        <v>YES</v>
      </c>
      <c r="FD66" s="12" t="str">
        <f t="shared" si="431"/>
        <v>YES</v>
      </c>
      <c r="FE66" s="12" t="str">
        <f t="shared" si="431"/>
        <v>YES</v>
      </c>
      <c r="FF66" s="12" t="str">
        <f t="shared" si="431"/>
        <v>YES</v>
      </c>
      <c r="FG66" s="12" t="str">
        <f t="shared" si="431"/>
        <v>YES</v>
      </c>
      <c r="FH66" s="12" t="str">
        <f t="shared" si="431"/>
        <v>YES</v>
      </c>
      <c r="FI66" s="12" t="str">
        <f t="shared" si="431"/>
        <v>YES</v>
      </c>
      <c r="FJ66" s="150" t="s">
        <v>22</v>
      </c>
      <c r="FK66" s="12" t="str">
        <f t="shared" ref="FK66:FS66" si="432">IF(FK44="NA","NA",IF(AND(FK44&gt;=0.99,FK44&lt;=2.01),"YES","NO"))</f>
        <v>YES</v>
      </c>
      <c r="FL66" s="12" t="str">
        <f t="shared" si="432"/>
        <v>YES</v>
      </c>
      <c r="FM66" s="12" t="str">
        <f t="shared" si="432"/>
        <v>YES</v>
      </c>
      <c r="FN66" s="12" t="str">
        <f t="shared" si="432"/>
        <v>YES</v>
      </c>
      <c r="FO66" s="12" t="str">
        <f t="shared" si="432"/>
        <v>YES</v>
      </c>
      <c r="FP66" s="12" t="str">
        <f t="shared" si="432"/>
        <v>YES</v>
      </c>
      <c r="FQ66" s="12" t="str">
        <f t="shared" si="432"/>
        <v>YES</v>
      </c>
      <c r="FR66" s="12" t="str">
        <f t="shared" si="432"/>
        <v>YES</v>
      </c>
      <c r="FS66" s="12" t="str">
        <f t="shared" si="432"/>
        <v>YES</v>
      </c>
      <c r="FT66" s="150" t="s">
        <v>22</v>
      </c>
      <c r="FU66" s="4"/>
      <c r="FV66" s="4"/>
      <c r="FW66" s="4"/>
      <c r="FX66" s="4"/>
      <c r="FY66" s="4"/>
    </row>
    <row r="67" spans="1:195" x14ac:dyDescent="0.2">
      <c r="A67" s="149" t="s">
        <v>45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149" t="s">
        <v>45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149" t="s">
        <v>45</v>
      </c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49" t="s">
        <v>45</v>
      </c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149" t="s">
        <v>45</v>
      </c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149" t="s">
        <v>45</v>
      </c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149" t="s">
        <v>45</v>
      </c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149" t="s">
        <v>45</v>
      </c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149" t="s">
        <v>45</v>
      </c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49" t="s">
        <v>45</v>
      </c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149" t="s">
        <v>45</v>
      </c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149" t="s">
        <v>45</v>
      </c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149" t="s">
        <v>45</v>
      </c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149" t="s">
        <v>45</v>
      </c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149" t="s">
        <v>45</v>
      </c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149" t="s">
        <v>45</v>
      </c>
      <c r="FK67" s="9"/>
      <c r="FL67" s="9"/>
      <c r="FM67" s="9"/>
      <c r="FN67" s="9"/>
      <c r="FO67" s="9"/>
      <c r="FP67" s="9"/>
      <c r="FQ67" s="9"/>
      <c r="FR67" s="9"/>
      <c r="FS67" s="9"/>
      <c r="FT67" s="149" t="s">
        <v>45</v>
      </c>
      <c r="FU67" s="4"/>
      <c r="FV67" s="4"/>
      <c r="FW67" s="4"/>
      <c r="FX67" s="4"/>
      <c r="FY67" s="4"/>
    </row>
    <row r="68" spans="1:195" x14ac:dyDescent="0.2">
      <c r="A68" s="150" t="s">
        <v>23</v>
      </c>
      <c r="B68" s="12" t="str">
        <f>IF(B46="NA","NA",IF(B46="CLOSED","NO",IF(B46&gt;=7.99,"YES","NO")))</f>
        <v>YES</v>
      </c>
      <c r="C68" s="12" t="str">
        <f t="shared" ref="C68:K68" si="433">IF(C46="NA","NA",IF(C46="CLOSED","NO",IF(C46&gt;=7.99,"YES","NO")))</f>
        <v>YES</v>
      </c>
      <c r="D68" s="12" t="str">
        <f t="shared" si="433"/>
        <v>YES</v>
      </c>
      <c r="E68" s="12" t="str">
        <f t="shared" si="433"/>
        <v>NO</v>
      </c>
      <c r="F68" s="12" t="str">
        <f t="shared" si="433"/>
        <v>YES</v>
      </c>
      <c r="G68" s="12" t="str">
        <f t="shared" si="433"/>
        <v>YES</v>
      </c>
      <c r="H68" s="12" t="str">
        <f t="shared" si="433"/>
        <v>NO</v>
      </c>
      <c r="I68" s="12" t="str">
        <f t="shared" si="433"/>
        <v>YES</v>
      </c>
      <c r="J68" s="12" t="str">
        <f t="shared" si="433"/>
        <v>YES</v>
      </c>
      <c r="K68" s="12" t="str">
        <f t="shared" si="433"/>
        <v>YES</v>
      </c>
      <c r="L68" s="150" t="s">
        <v>23</v>
      </c>
      <c r="M68" s="12" t="str">
        <f>IF(M46="NA","NA",IF(M46="CLOSED","NO",IF(M46&gt;=7.99,"YES","NO")))</f>
        <v>NO</v>
      </c>
      <c r="N68" s="12" t="str">
        <f t="shared" ref="N68:U68" si="434">IF(N46="NA","NA",IF(N46="CLOSED","NO",IF(N46&gt;=7.99,"YES","NO")))</f>
        <v>YES</v>
      </c>
      <c r="O68" s="12" t="str">
        <f t="shared" si="434"/>
        <v>YES</v>
      </c>
      <c r="P68" s="12" t="str">
        <f t="shared" si="434"/>
        <v>YES</v>
      </c>
      <c r="Q68" s="12" t="str">
        <f t="shared" si="434"/>
        <v>YES</v>
      </c>
      <c r="R68" s="12" t="str">
        <f t="shared" si="434"/>
        <v>YES</v>
      </c>
      <c r="S68" s="12" t="str">
        <f t="shared" si="434"/>
        <v>YES</v>
      </c>
      <c r="T68" s="12" t="str">
        <f t="shared" si="434"/>
        <v>YES</v>
      </c>
      <c r="U68" s="12" t="str">
        <f t="shared" si="434"/>
        <v>YES</v>
      </c>
      <c r="V68" s="12" t="str">
        <f>IF(V46="NA","NA",IF(V46="CLOSED","NO",IF(V46&gt;=7.99,"YES","NO")))</f>
        <v>YES</v>
      </c>
      <c r="W68" s="150" t="s">
        <v>23</v>
      </c>
      <c r="X68" s="12" t="str">
        <f t="shared" ref="X68:AF68" si="435">IF(X46="NA","NA",IF(X46="CLOSED","NO",IF(X46&gt;=7.99,"YES","NO")))</f>
        <v>YES</v>
      </c>
      <c r="Y68" s="12" t="str">
        <f t="shared" si="435"/>
        <v>YES</v>
      </c>
      <c r="Z68" s="12" t="str">
        <f t="shared" si="435"/>
        <v>YES</v>
      </c>
      <c r="AA68" s="12" t="str">
        <f t="shared" si="435"/>
        <v>YES</v>
      </c>
      <c r="AB68" s="12" t="str">
        <f t="shared" si="435"/>
        <v>YES</v>
      </c>
      <c r="AC68" s="12" t="str">
        <f t="shared" si="435"/>
        <v>NO</v>
      </c>
      <c r="AD68" s="12" t="str">
        <f t="shared" si="435"/>
        <v>YES</v>
      </c>
      <c r="AE68" s="12" t="str">
        <f t="shared" si="435"/>
        <v>YES</v>
      </c>
      <c r="AF68" s="12" t="str">
        <f t="shared" si="435"/>
        <v>YES</v>
      </c>
      <c r="AG68" s="12" t="str">
        <f>IF(AG46="NA","NA",IF(AG46="CLOSED","NO",IF(AG46&gt;=7.99,"YES","NO")))</f>
        <v>YES</v>
      </c>
      <c r="AH68" s="150" t="s">
        <v>23</v>
      </c>
      <c r="AI68" s="12" t="str">
        <f t="shared" ref="AI68:AQ68" si="436">IF(AI46="NA","NA",IF(AI46="CLOSED","NO",IF(AI46&gt;=7.99,"YES","NO")))</f>
        <v>YES</v>
      </c>
      <c r="AJ68" s="12" t="str">
        <f t="shared" si="436"/>
        <v>YES</v>
      </c>
      <c r="AK68" s="12" t="str">
        <f t="shared" si="436"/>
        <v>YES</v>
      </c>
      <c r="AL68" s="12" t="str">
        <f t="shared" si="436"/>
        <v>YES</v>
      </c>
      <c r="AM68" s="12" t="str">
        <f t="shared" si="436"/>
        <v>YES</v>
      </c>
      <c r="AN68" s="12" t="str">
        <f t="shared" si="436"/>
        <v>YES</v>
      </c>
      <c r="AO68" s="12" t="str">
        <f t="shared" si="436"/>
        <v>YES</v>
      </c>
      <c r="AP68" s="12" t="str">
        <f t="shared" si="436"/>
        <v>YES</v>
      </c>
      <c r="AQ68" s="12" t="str">
        <f t="shared" si="436"/>
        <v>YES</v>
      </c>
      <c r="AR68" s="12" t="str">
        <f>IF(AR46="NA","NA",IF(AR46="CLOSED","NO",IF(AR46&gt;=7.99,"YES","NO")))</f>
        <v>YES</v>
      </c>
      <c r="AS68" s="150" t="s">
        <v>23</v>
      </c>
      <c r="AT68" s="12" t="str">
        <f t="shared" ref="AT68:BB68" si="437">IF(AT46="NA","NA",IF(AT46="CLOSED","NO",IF(AT46&gt;=7.99,"YES","NO")))</f>
        <v>YES</v>
      </c>
      <c r="AU68" s="12" t="str">
        <f t="shared" si="437"/>
        <v>YES</v>
      </c>
      <c r="AV68" s="12" t="str">
        <f t="shared" si="437"/>
        <v>YES</v>
      </c>
      <c r="AW68" s="12" t="str">
        <f t="shared" si="437"/>
        <v>YES</v>
      </c>
      <c r="AX68" s="12" t="str">
        <f t="shared" si="437"/>
        <v>YES</v>
      </c>
      <c r="AY68" s="12" t="str">
        <f t="shared" si="437"/>
        <v>YES</v>
      </c>
      <c r="AZ68" s="12" t="str">
        <f t="shared" si="437"/>
        <v>YES</v>
      </c>
      <c r="BA68" s="12" t="str">
        <f t="shared" si="437"/>
        <v>YES</v>
      </c>
      <c r="BB68" s="12" t="str">
        <f t="shared" si="437"/>
        <v>YES</v>
      </c>
      <c r="BC68" s="12" t="str">
        <f>IF(BC46="NA","NA",IF(BC46="CLOSED","NO",IF(BC46&gt;=7.99,"YES","NO")))</f>
        <v>YES</v>
      </c>
      <c r="BD68" s="150" t="s">
        <v>23</v>
      </c>
      <c r="BE68" s="12" t="str">
        <f t="shared" ref="BE68:BM68" si="438">IF(BE46="NA","NA",IF(BE46="CLOSED","NO",IF(BE46&gt;=7.99,"YES","NO")))</f>
        <v>YES</v>
      </c>
      <c r="BF68" s="12" t="str">
        <f t="shared" si="438"/>
        <v>YES</v>
      </c>
      <c r="BG68" s="12" t="str">
        <f t="shared" si="438"/>
        <v>YES</v>
      </c>
      <c r="BH68" s="12" t="str">
        <f t="shared" si="438"/>
        <v>YES</v>
      </c>
      <c r="BI68" s="12" t="str">
        <f t="shared" si="438"/>
        <v>YES</v>
      </c>
      <c r="BJ68" s="12" t="str">
        <f t="shared" si="438"/>
        <v>YES</v>
      </c>
      <c r="BK68" s="12" t="str">
        <f t="shared" si="438"/>
        <v>YES</v>
      </c>
      <c r="BL68" s="12" t="str">
        <f t="shared" si="438"/>
        <v>YES</v>
      </c>
      <c r="BM68" s="12" t="str">
        <f t="shared" si="438"/>
        <v>YES</v>
      </c>
      <c r="BN68" s="12" t="str">
        <f>IF(BN46="NA","NA",IF(BN46="CLOSED","NO",IF(BN46&gt;=7.99,"YES","NO")))</f>
        <v>YES</v>
      </c>
      <c r="BO68" s="150" t="s">
        <v>23</v>
      </c>
      <c r="BP68" s="12" t="str">
        <f t="shared" ref="BP68:BX68" si="439">IF(BP46="NA","NA",IF(BP46="CLOSED","NO",IF(BP46&gt;=7.99,"YES","NO")))</f>
        <v>YES</v>
      </c>
      <c r="BQ68" s="12" t="str">
        <f t="shared" si="439"/>
        <v>YES</v>
      </c>
      <c r="BR68" s="12" t="str">
        <f t="shared" si="439"/>
        <v>YES</v>
      </c>
      <c r="BS68" s="12" t="str">
        <f t="shared" si="439"/>
        <v>YES</v>
      </c>
      <c r="BT68" s="12" t="str">
        <f t="shared" si="439"/>
        <v>YES</v>
      </c>
      <c r="BU68" s="12" t="str">
        <f t="shared" si="439"/>
        <v>YES</v>
      </c>
      <c r="BV68" s="12" t="str">
        <f t="shared" si="439"/>
        <v>YES</v>
      </c>
      <c r="BW68" s="12" t="str">
        <f t="shared" si="439"/>
        <v>YES</v>
      </c>
      <c r="BX68" s="12" t="str">
        <f t="shared" si="439"/>
        <v>YES</v>
      </c>
      <c r="BY68" s="12" t="str">
        <f>IF(BY46="NA","NA",IF(BY46="CLOSED","NO",IF(BY46&gt;=7.99,"YES","NO")))</f>
        <v>YES</v>
      </c>
      <c r="BZ68" s="150" t="s">
        <v>23</v>
      </c>
      <c r="CA68" s="12" t="str">
        <f t="shared" ref="CA68:CI68" si="440">IF(CA46="NA","NA",IF(CA46="CLOSED","NO",IF(CA46&gt;=7.99,"YES","NO")))</f>
        <v>YES</v>
      </c>
      <c r="CB68" s="12" t="str">
        <f t="shared" si="440"/>
        <v>YES</v>
      </c>
      <c r="CC68" s="12" t="str">
        <f t="shared" si="440"/>
        <v>YES</v>
      </c>
      <c r="CD68" s="12" t="str">
        <f t="shared" si="440"/>
        <v>YES</v>
      </c>
      <c r="CE68" s="12" t="str">
        <f t="shared" si="440"/>
        <v>YES</v>
      </c>
      <c r="CF68" s="12" t="str">
        <f t="shared" si="440"/>
        <v>YES</v>
      </c>
      <c r="CG68" s="12" t="str">
        <f t="shared" si="440"/>
        <v>YES</v>
      </c>
      <c r="CH68" s="12" t="str">
        <f t="shared" si="440"/>
        <v>YES</v>
      </c>
      <c r="CI68" s="12" t="str">
        <f t="shared" si="440"/>
        <v>YES</v>
      </c>
      <c r="CJ68" s="12" t="str">
        <f>IF(CJ46="NA","NA",IF(CJ46="CLOSED","NO",IF(CJ46&gt;=7.99,"YES","NO")))</f>
        <v>YES</v>
      </c>
      <c r="CK68" s="150" t="s">
        <v>23</v>
      </c>
      <c r="CL68" s="12" t="str">
        <f t="shared" ref="CL68:CT68" si="441">IF(CL46="NA","NA",IF(CL46="CLOSED","NO",IF(CL46&gt;=7.99,"YES","NO")))</f>
        <v>YES</v>
      </c>
      <c r="CM68" s="12" t="str">
        <f t="shared" si="441"/>
        <v>YES</v>
      </c>
      <c r="CN68" s="12" t="str">
        <f t="shared" si="441"/>
        <v>YES</v>
      </c>
      <c r="CO68" s="12" t="str">
        <f t="shared" si="441"/>
        <v>YES</v>
      </c>
      <c r="CP68" s="12" t="str">
        <f t="shared" si="441"/>
        <v>YES</v>
      </c>
      <c r="CQ68" s="12" t="str">
        <f t="shared" si="441"/>
        <v>YES</v>
      </c>
      <c r="CR68" s="12" t="str">
        <f t="shared" si="441"/>
        <v>YES</v>
      </c>
      <c r="CS68" s="12" t="str">
        <f t="shared" si="441"/>
        <v>YES</v>
      </c>
      <c r="CT68" s="12" t="str">
        <f t="shared" si="441"/>
        <v>YES</v>
      </c>
      <c r="CU68" s="12" t="str">
        <f>IF(CU46="NA","NA",IF(CU46="CLOSED","NO",IF(CU46&gt;=7.99,"YES","NO")))</f>
        <v>YES</v>
      </c>
      <c r="CV68" s="150" t="s">
        <v>23</v>
      </c>
      <c r="CW68" s="12" t="str">
        <f t="shared" ref="CW68:DE68" si="442">IF(CW46="NA","NA",IF(CW46="CLOSED","NO",IF(CW46&gt;=7.99,"YES","NO")))</f>
        <v>YES</v>
      </c>
      <c r="CX68" s="12" t="str">
        <f t="shared" si="442"/>
        <v>YES</v>
      </c>
      <c r="CY68" s="12" t="str">
        <f t="shared" si="442"/>
        <v>YES</v>
      </c>
      <c r="CZ68" s="12" t="str">
        <f t="shared" si="442"/>
        <v>YES</v>
      </c>
      <c r="DA68" s="12" t="str">
        <f t="shared" si="442"/>
        <v>YES</v>
      </c>
      <c r="DB68" s="12" t="str">
        <f t="shared" si="442"/>
        <v>YES</v>
      </c>
      <c r="DC68" s="12" t="str">
        <f t="shared" si="442"/>
        <v>YES</v>
      </c>
      <c r="DD68" s="12" t="str">
        <f t="shared" si="442"/>
        <v>YES</v>
      </c>
      <c r="DE68" s="12" t="str">
        <f t="shared" si="442"/>
        <v>YES</v>
      </c>
      <c r="DF68" s="12" t="str">
        <f>IF(DF46="NA","NA",IF(DF46="CLOSED","NO",IF(DF46&gt;=7.99,"YES","NO")))</f>
        <v>YES</v>
      </c>
      <c r="DG68" s="150" t="s">
        <v>23</v>
      </c>
      <c r="DH68" s="12" t="str">
        <f t="shared" ref="DH68:DP68" si="443">IF(DH46="NA","NA",IF(DH46="CLOSED","NO",IF(DH46&gt;=7.99,"YES","NO")))</f>
        <v>YES</v>
      </c>
      <c r="DI68" s="12" t="str">
        <f t="shared" si="443"/>
        <v>YES</v>
      </c>
      <c r="DJ68" s="12" t="str">
        <f t="shared" si="443"/>
        <v>YES</v>
      </c>
      <c r="DK68" s="12" t="str">
        <f t="shared" si="443"/>
        <v>YES</v>
      </c>
      <c r="DL68" s="12" t="str">
        <f t="shared" si="443"/>
        <v>YES</v>
      </c>
      <c r="DM68" s="12" t="str">
        <f t="shared" si="443"/>
        <v>YES</v>
      </c>
      <c r="DN68" s="12" t="str">
        <f t="shared" si="443"/>
        <v>YES</v>
      </c>
      <c r="DO68" s="12" t="str">
        <f t="shared" si="443"/>
        <v>YES</v>
      </c>
      <c r="DP68" s="12" t="str">
        <f t="shared" si="443"/>
        <v>YES</v>
      </c>
      <c r="DQ68" s="12" t="str">
        <f>IF(DQ46="NA","NA",IF(DQ46="CLOSED","NO",IF(DQ46&gt;=7.99,"YES","NO")))</f>
        <v>YES</v>
      </c>
      <c r="DR68" s="150" t="s">
        <v>23</v>
      </c>
      <c r="DS68" s="12" t="str">
        <f t="shared" ref="DS68:EA68" si="444">IF(DS46="NA","NA",IF(DS46="CLOSED","NO",IF(DS46&gt;=7.99,"YES","NO")))</f>
        <v>YES</v>
      </c>
      <c r="DT68" s="12" t="str">
        <f t="shared" si="444"/>
        <v>YES</v>
      </c>
      <c r="DU68" s="12" t="str">
        <f t="shared" si="444"/>
        <v>YES</v>
      </c>
      <c r="DV68" s="12" t="str">
        <f t="shared" si="444"/>
        <v>YES</v>
      </c>
      <c r="DW68" s="12" t="str">
        <f t="shared" si="444"/>
        <v>YES</v>
      </c>
      <c r="DX68" s="12" t="str">
        <f t="shared" si="444"/>
        <v>YES</v>
      </c>
      <c r="DY68" s="12" t="str">
        <f t="shared" si="444"/>
        <v>YES</v>
      </c>
      <c r="DZ68" s="12" t="str">
        <f t="shared" si="444"/>
        <v>YES</v>
      </c>
      <c r="EA68" s="12" t="str">
        <f t="shared" si="444"/>
        <v>YES</v>
      </c>
      <c r="EB68" s="12" t="str">
        <f>IF(EB46="NA","NA",IF(EB46="CLOSED","NO",IF(EB46&gt;=7.99,"YES","NO")))</f>
        <v>YES</v>
      </c>
      <c r="EC68" s="150" t="s">
        <v>23</v>
      </c>
      <c r="ED68" s="12" t="str">
        <f t="shared" ref="ED68:EL68" si="445">IF(ED46="NA","NA",IF(ED46="CLOSED","NO",IF(ED46&gt;=7.99,"YES","NO")))</f>
        <v>YES</v>
      </c>
      <c r="EE68" s="12" t="str">
        <f t="shared" si="445"/>
        <v>YES</v>
      </c>
      <c r="EF68" s="12" t="str">
        <f t="shared" si="445"/>
        <v>YES</v>
      </c>
      <c r="EG68" s="12" t="str">
        <f t="shared" si="445"/>
        <v>YES</v>
      </c>
      <c r="EH68" s="12" t="str">
        <f t="shared" si="445"/>
        <v>YES</v>
      </c>
      <c r="EI68" s="12" t="str">
        <f t="shared" si="445"/>
        <v>YES</v>
      </c>
      <c r="EJ68" s="12" t="str">
        <f t="shared" si="445"/>
        <v>YES</v>
      </c>
      <c r="EK68" s="12" t="str">
        <f t="shared" si="445"/>
        <v>YES</v>
      </c>
      <c r="EL68" s="12" t="str">
        <f t="shared" si="445"/>
        <v>YES</v>
      </c>
      <c r="EM68" s="12" t="str">
        <f t="shared" ref="EM68" si="446">IF(EM46="NA","NA",IF(EM46="CLOSED","NO",IF(EM46&gt;=7.99,"YES","NO")))</f>
        <v>YES</v>
      </c>
      <c r="EN68" s="150" t="s">
        <v>23</v>
      </c>
      <c r="EO68" s="12" t="str">
        <f t="shared" ref="EO68:EX68" si="447">IF(EO46="NA","NA",IF(EO46="CLOSED","NO",IF(EO46&gt;=7.99,"YES","NO")))</f>
        <v>YES</v>
      </c>
      <c r="EP68" s="12" t="str">
        <f t="shared" si="447"/>
        <v>YES</v>
      </c>
      <c r="EQ68" s="12" t="str">
        <f t="shared" si="447"/>
        <v>YES</v>
      </c>
      <c r="ER68" s="12" t="str">
        <f t="shared" si="447"/>
        <v>YES</v>
      </c>
      <c r="ES68" s="12" t="str">
        <f t="shared" si="447"/>
        <v>YES</v>
      </c>
      <c r="ET68" s="12" t="str">
        <f t="shared" si="447"/>
        <v>YES</v>
      </c>
      <c r="EU68" s="12" t="str">
        <f t="shared" si="447"/>
        <v>YES</v>
      </c>
      <c r="EV68" s="12" t="str">
        <f t="shared" si="447"/>
        <v>YES</v>
      </c>
      <c r="EW68" s="12" t="str">
        <f t="shared" si="447"/>
        <v>YES</v>
      </c>
      <c r="EX68" s="12" t="str">
        <f t="shared" si="447"/>
        <v>YES</v>
      </c>
      <c r="EY68" s="150" t="s">
        <v>23</v>
      </c>
      <c r="EZ68" s="12" t="str">
        <f t="shared" ref="EZ68:FI68" si="448">IF(EZ46="NA","NA",IF(EZ46="CLOSED","NO",IF(EZ46&gt;=7.99,"YES","NO")))</f>
        <v>YES</v>
      </c>
      <c r="FA68" s="12" t="str">
        <f t="shared" si="448"/>
        <v>YES</v>
      </c>
      <c r="FB68" s="12" t="str">
        <f t="shared" si="448"/>
        <v>YES</v>
      </c>
      <c r="FC68" s="12" t="str">
        <f t="shared" si="448"/>
        <v>YES</v>
      </c>
      <c r="FD68" s="12" t="str">
        <f t="shared" si="448"/>
        <v>YES</v>
      </c>
      <c r="FE68" s="12" t="str">
        <f t="shared" si="448"/>
        <v>YES</v>
      </c>
      <c r="FF68" s="12" t="str">
        <f t="shared" si="448"/>
        <v>YES</v>
      </c>
      <c r="FG68" s="12" t="str">
        <f t="shared" si="448"/>
        <v>YES</v>
      </c>
      <c r="FH68" s="12" t="str">
        <f t="shared" si="448"/>
        <v>YES</v>
      </c>
      <c r="FI68" s="12" t="str">
        <f t="shared" si="448"/>
        <v>YES</v>
      </c>
      <c r="FJ68" s="150" t="s">
        <v>23</v>
      </c>
      <c r="FK68" s="12" t="str">
        <f t="shared" ref="FK68:FS68" si="449">IF(FK46="NA","NA",IF(FK46="CLOSED","NO",IF(FK46&gt;=7.99,"YES","NO")))</f>
        <v>YES</v>
      </c>
      <c r="FL68" s="12" t="str">
        <f t="shared" si="449"/>
        <v>YES</v>
      </c>
      <c r="FM68" s="12" t="str">
        <f t="shared" si="449"/>
        <v>YES</v>
      </c>
      <c r="FN68" s="12" t="str">
        <f t="shared" si="449"/>
        <v>YES</v>
      </c>
      <c r="FO68" s="12" t="str">
        <f t="shared" si="449"/>
        <v>YES</v>
      </c>
      <c r="FP68" s="12" t="str">
        <f t="shared" si="449"/>
        <v>YES</v>
      </c>
      <c r="FQ68" s="12" t="str">
        <f t="shared" si="449"/>
        <v>YES</v>
      </c>
      <c r="FR68" s="12" t="str">
        <f t="shared" si="449"/>
        <v>YES</v>
      </c>
      <c r="FS68" s="12" t="str">
        <f t="shared" si="449"/>
        <v>YES</v>
      </c>
      <c r="FT68" s="150" t="s">
        <v>23</v>
      </c>
      <c r="FU68" s="4"/>
      <c r="FV68" s="4"/>
      <c r="FW68" s="4"/>
      <c r="FX68" s="4"/>
      <c r="FY68" s="4"/>
    </row>
    <row r="69" spans="1:195" x14ac:dyDescent="0.2">
      <c r="A69" s="150" t="s">
        <v>24</v>
      </c>
      <c r="B69" s="12" t="str">
        <f>IF(B47="NA","NA",IF(B47="CLOSED","NO",IF(B47&gt;=7.99,"YES","NO")))</f>
        <v>YES</v>
      </c>
      <c r="C69" s="12" t="str">
        <f t="shared" ref="C69:K69" si="450">IF(C47="NA","NA",IF(C47="CLOSED","NO",IF(C47&gt;=7.99,"YES","NO")))</f>
        <v>YES</v>
      </c>
      <c r="D69" s="12" t="str">
        <f t="shared" si="450"/>
        <v>YES</v>
      </c>
      <c r="E69" s="12" t="str">
        <f t="shared" si="450"/>
        <v>NO</v>
      </c>
      <c r="F69" s="12" t="str">
        <f t="shared" si="450"/>
        <v>YES</v>
      </c>
      <c r="G69" s="12" t="str">
        <f t="shared" si="450"/>
        <v>YES</v>
      </c>
      <c r="H69" s="12" t="str">
        <f t="shared" si="450"/>
        <v>NO</v>
      </c>
      <c r="I69" s="12" t="str">
        <f t="shared" si="450"/>
        <v>YES</v>
      </c>
      <c r="J69" s="12" t="str">
        <f t="shared" si="450"/>
        <v>YES</v>
      </c>
      <c r="K69" s="12" t="str">
        <f t="shared" si="450"/>
        <v>YES</v>
      </c>
      <c r="L69" s="150" t="s">
        <v>24</v>
      </c>
      <c r="M69" s="12" t="str">
        <f>IF(M47="NA","NA",IF(M47="CLOSED","NO",IF(M47&gt;=7.99,"YES","NO")))</f>
        <v>NO</v>
      </c>
      <c r="N69" s="12" t="str">
        <f t="shared" ref="N69:U69" si="451">IF(N47="NA","NA",IF(N47="CLOSED","NO",IF(N47&gt;=7.99,"YES","NO")))</f>
        <v>YES</v>
      </c>
      <c r="O69" s="12" t="str">
        <f t="shared" si="451"/>
        <v>YES</v>
      </c>
      <c r="P69" s="12" t="str">
        <f t="shared" si="451"/>
        <v>YES</v>
      </c>
      <c r="Q69" s="12" t="str">
        <f t="shared" si="451"/>
        <v>YES</v>
      </c>
      <c r="R69" s="12" t="str">
        <f t="shared" si="451"/>
        <v>YES</v>
      </c>
      <c r="S69" s="12" t="str">
        <f t="shared" si="451"/>
        <v>YES</v>
      </c>
      <c r="T69" s="12" t="str">
        <f t="shared" si="451"/>
        <v>YES</v>
      </c>
      <c r="U69" s="12" t="str">
        <f t="shared" si="451"/>
        <v>YES</v>
      </c>
      <c r="V69" s="12" t="str">
        <f>IF(V47="NA","NA",IF(V47="CLOSED","NO",IF(V47&gt;=7.99,"YES","NO")))</f>
        <v>YES</v>
      </c>
      <c r="W69" s="150" t="s">
        <v>24</v>
      </c>
      <c r="X69" s="12" t="str">
        <f t="shared" ref="X69:AF69" si="452">IF(X47="NA","NA",IF(X47="CLOSED","NO",IF(X47&gt;=7.99,"YES","NO")))</f>
        <v>YES</v>
      </c>
      <c r="Y69" s="12" t="str">
        <f t="shared" si="452"/>
        <v>YES</v>
      </c>
      <c r="Z69" s="12" t="str">
        <f t="shared" si="452"/>
        <v>YES</v>
      </c>
      <c r="AA69" s="12" t="str">
        <f t="shared" si="452"/>
        <v>YES</v>
      </c>
      <c r="AB69" s="12" t="str">
        <f t="shared" si="452"/>
        <v>YES</v>
      </c>
      <c r="AC69" s="12" t="str">
        <f t="shared" si="452"/>
        <v>YES</v>
      </c>
      <c r="AD69" s="12" t="str">
        <f t="shared" si="452"/>
        <v>YES</v>
      </c>
      <c r="AE69" s="12" t="str">
        <f t="shared" si="452"/>
        <v>YES</v>
      </c>
      <c r="AF69" s="12" t="str">
        <f t="shared" si="452"/>
        <v>YES</v>
      </c>
      <c r="AG69" s="12" t="str">
        <f>IF(AG47="NA","NA",IF(AG47="CLOSED","NO",IF(AG47&gt;=7.99,"YES","NO")))</f>
        <v>YES</v>
      </c>
      <c r="AH69" s="150" t="s">
        <v>24</v>
      </c>
      <c r="AI69" s="12" t="str">
        <f t="shared" ref="AI69:AQ69" si="453">IF(AI47="NA","NA",IF(AI47="CLOSED","NO",IF(AI47&gt;=7.99,"YES","NO")))</f>
        <v>YES</v>
      </c>
      <c r="AJ69" s="12" t="str">
        <f t="shared" si="453"/>
        <v>YES</v>
      </c>
      <c r="AK69" s="12" t="str">
        <f t="shared" si="453"/>
        <v>YES</v>
      </c>
      <c r="AL69" s="12" t="str">
        <f t="shared" si="453"/>
        <v>YES</v>
      </c>
      <c r="AM69" s="12" t="str">
        <f t="shared" si="453"/>
        <v>YES</v>
      </c>
      <c r="AN69" s="12" t="str">
        <f t="shared" si="453"/>
        <v>YES</v>
      </c>
      <c r="AO69" s="12" t="str">
        <f t="shared" si="453"/>
        <v>YES</v>
      </c>
      <c r="AP69" s="12" t="str">
        <f t="shared" si="453"/>
        <v>YES</v>
      </c>
      <c r="AQ69" s="12" t="str">
        <f t="shared" si="453"/>
        <v>YES</v>
      </c>
      <c r="AR69" s="12" t="str">
        <f>IF(AR47="NA","NA",IF(AR47="CLOSED","NO",IF(AR47&gt;=7.99,"YES","NO")))</f>
        <v>YES</v>
      </c>
      <c r="AS69" s="150" t="s">
        <v>24</v>
      </c>
      <c r="AT69" s="12" t="str">
        <f t="shared" ref="AT69:BB69" si="454">IF(AT47="NA","NA",IF(AT47="CLOSED","NO",IF(AT47&gt;=7.99,"YES","NO")))</f>
        <v>YES</v>
      </c>
      <c r="AU69" s="12" t="str">
        <f t="shared" si="454"/>
        <v>YES</v>
      </c>
      <c r="AV69" s="12" t="str">
        <f t="shared" si="454"/>
        <v>YES</v>
      </c>
      <c r="AW69" s="12" t="str">
        <f t="shared" si="454"/>
        <v>YES</v>
      </c>
      <c r="AX69" s="12" t="str">
        <f t="shared" si="454"/>
        <v>YES</v>
      </c>
      <c r="AY69" s="12" t="str">
        <f t="shared" si="454"/>
        <v>YES</v>
      </c>
      <c r="AZ69" s="12" t="str">
        <f t="shared" si="454"/>
        <v>YES</v>
      </c>
      <c r="BA69" s="12" t="str">
        <f t="shared" si="454"/>
        <v>YES</v>
      </c>
      <c r="BB69" s="12" t="str">
        <f t="shared" si="454"/>
        <v>YES</v>
      </c>
      <c r="BC69" s="12" t="str">
        <f>IF(BC47="NA","NA",IF(BC47="CLOSED","NO",IF(BC47&gt;=7.99,"YES","NO")))</f>
        <v>YES</v>
      </c>
      <c r="BD69" s="150" t="s">
        <v>24</v>
      </c>
      <c r="BE69" s="12" t="str">
        <f t="shared" ref="BE69:BM69" si="455">IF(BE47="NA","NA",IF(BE47="CLOSED","NO",IF(BE47&gt;=7.99,"YES","NO")))</f>
        <v>YES</v>
      </c>
      <c r="BF69" s="12" t="str">
        <f t="shared" si="455"/>
        <v>YES</v>
      </c>
      <c r="BG69" s="12" t="str">
        <f t="shared" si="455"/>
        <v>YES</v>
      </c>
      <c r="BH69" s="12" t="str">
        <f t="shared" si="455"/>
        <v>YES</v>
      </c>
      <c r="BI69" s="12" t="str">
        <f t="shared" si="455"/>
        <v>YES</v>
      </c>
      <c r="BJ69" s="12" t="str">
        <f t="shared" si="455"/>
        <v>YES</v>
      </c>
      <c r="BK69" s="12" t="str">
        <f t="shared" si="455"/>
        <v>YES</v>
      </c>
      <c r="BL69" s="12" t="str">
        <f t="shared" si="455"/>
        <v>YES</v>
      </c>
      <c r="BM69" s="12" t="str">
        <f t="shared" si="455"/>
        <v>YES</v>
      </c>
      <c r="BN69" s="12" t="str">
        <f>IF(BN47="NA","NA",IF(BN47="CLOSED","NO",IF(BN47&gt;=7.99,"YES","NO")))</f>
        <v>YES</v>
      </c>
      <c r="BO69" s="150" t="s">
        <v>24</v>
      </c>
      <c r="BP69" s="12" t="str">
        <f t="shared" ref="BP69:BX69" si="456">IF(BP47="NA","NA",IF(BP47="CLOSED","NO",IF(BP47&gt;=7.99,"YES","NO")))</f>
        <v>YES</v>
      </c>
      <c r="BQ69" s="12" t="str">
        <f t="shared" si="456"/>
        <v>YES</v>
      </c>
      <c r="BR69" s="12" t="str">
        <f t="shared" si="456"/>
        <v>YES</v>
      </c>
      <c r="BS69" s="12" t="str">
        <f t="shared" si="456"/>
        <v>NO</v>
      </c>
      <c r="BT69" s="12" t="str">
        <f t="shared" si="456"/>
        <v>YES</v>
      </c>
      <c r="BU69" s="12" t="str">
        <f t="shared" si="456"/>
        <v>YES</v>
      </c>
      <c r="BV69" s="12" t="str">
        <f t="shared" si="456"/>
        <v>YES</v>
      </c>
      <c r="BW69" s="12" t="str">
        <f t="shared" si="456"/>
        <v>YES</v>
      </c>
      <c r="BX69" s="12" t="str">
        <f t="shared" si="456"/>
        <v>YES</v>
      </c>
      <c r="BY69" s="12" t="str">
        <f>IF(BY47="NA","NA",IF(BY47="CLOSED","NO",IF(BY47&gt;=7.99,"YES","NO")))</f>
        <v>YES</v>
      </c>
      <c r="BZ69" s="150" t="s">
        <v>24</v>
      </c>
      <c r="CA69" s="12" t="str">
        <f t="shared" ref="CA69:CI69" si="457">IF(CA47="NA","NA",IF(CA47="CLOSED","NO",IF(CA47&gt;=7.99,"YES","NO")))</f>
        <v>YES</v>
      </c>
      <c r="CB69" s="12" t="str">
        <f t="shared" si="457"/>
        <v>YES</v>
      </c>
      <c r="CC69" s="12" t="str">
        <f t="shared" si="457"/>
        <v>YES</v>
      </c>
      <c r="CD69" s="12" t="str">
        <f t="shared" si="457"/>
        <v>YES</v>
      </c>
      <c r="CE69" s="12" t="str">
        <f t="shared" si="457"/>
        <v>YES</v>
      </c>
      <c r="CF69" s="12" t="str">
        <f t="shared" si="457"/>
        <v>YES</v>
      </c>
      <c r="CG69" s="12" t="str">
        <f t="shared" si="457"/>
        <v>YES</v>
      </c>
      <c r="CH69" s="12" t="str">
        <f t="shared" si="457"/>
        <v>YES</v>
      </c>
      <c r="CI69" s="12" t="str">
        <f t="shared" si="457"/>
        <v>YES</v>
      </c>
      <c r="CJ69" s="12" t="str">
        <f>IF(CJ47="NA","NA",IF(CJ47="CLOSED","NO",IF(CJ47&gt;=7.99,"YES","NO")))</f>
        <v>YES</v>
      </c>
      <c r="CK69" s="150" t="s">
        <v>24</v>
      </c>
      <c r="CL69" s="12" t="str">
        <f t="shared" ref="CL69:CT69" si="458">IF(CL47="NA","NA",IF(CL47="CLOSED","NO",IF(CL47&gt;=7.99,"YES","NO")))</f>
        <v>YES</v>
      </c>
      <c r="CM69" s="12" t="str">
        <f t="shared" si="458"/>
        <v>YES</v>
      </c>
      <c r="CN69" s="12" t="str">
        <f t="shared" si="458"/>
        <v>YES</v>
      </c>
      <c r="CO69" s="12" t="str">
        <f t="shared" si="458"/>
        <v>YES</v>
      </c>
      <c r="CP69" s="12" t="str">
        <f t="shared" si="458"/>
        <v>YES</v>
      </c>
      <c r="CQ69" s="12" t="str">
        <f t="shared" si="458"/>
        <v>YES</v>
      </c>
      <c r="CR69" s="12" t="str">
        <f t="shared" si="458"/>
        <v>YES</v>
      </c>
      <c r="CS69" s="12" t="str">
        <f t="shared" si="458"/>
        <v>YES</v>
      </c>
      <c r="CT69" s="12" t="str">
        <f t="shared" si="458"/>
        <v>YES</v>
      </c>
      <c r="CU69" s="12" t="str">
        <f>IF(CU47="NA","NA",IF(CU47="CLOSED","NO",IF(CU47&gt;=7.99,"YES","NO")))</f>
        <v>YES</v>
      </c>
      <c r="CV69" s="150" t="s">
        <v>24</v>
      </c>
      <c r="CW69" s="12" t="str">
        <f t="shared" ref="CW69:DE69" si="459">IF(CW47="NA","NA",IF(CW47="CLOSED","NO",IF(CW47&gt;=7.99,"YES","NO")))</f>
        <v>YES</v>
      </c>
      <c r="CX69" s="12" t="str">
        <f t="shared" si="459"/>
        <v>YES</v>
      </c>
      <c r="CY69" s="12" t="str">
        <f t="shared" si="459"/>
        <v>YES</v>
      </c>
      <c r="CZ69" s="12" t="str">
        <f t="shared" si="459"/>
        <v>YES</v>
      </c>
      <c r="DA69" s="12" t="str">
        <f t="shared" si="459"/>
        <v>YES</v>
      </c>
      <c r="DB69" s="12" t="str">
        <f t="shared" si="459"/>
        <v>YES</v>
      </c>
      <c r="DC69" s="12" t="str">
        <f t="shared" si="459"/>
        <v>YES</v>
      </c>
      <c r="DD69" s="12" t="str">
        <f t="shared" si="459"/>
        <v>YES</v>
      </c>
      <c r="DE69" s="12" t="str">
        <f t="shared" si="459"/>
        <v>YES</v>
      </c>
      <c r="DF69" s="12" t="str">
        <f>IF(DF47="NA","NA",IF(DF47="CLOSED","NO",IF(DF47&gt;=7.99,"YES","NO")))</f>
        <v>YES</v>
      </c>
      <c r="DG69" s="150" t="s">
        <v>24</v>
      </c>
      <c r="DH69" s="12" t="str">
        <f t="shared" ref="DH69:DP69" si="460">IF(DH47="NA","NA",IF(DH47="CLOSED","NO",IF(DH47&gt;=7.99,"YES","NO")))</f>
        <v>YES</v>
      </c>
      <c r="DI69" s="12" t="str">
        <f t="shared" si="460"/>
        <v>YES</v>
      </c>
      <c r="DJ69" s="12" t="str">
        <f t="shared" si="460"/>
        <v>YES</v>
      </c>
      <c r="DK69" s="12" t="str">
        <f t="shared" si="460"/>
        <v>YES</v>
      </c>
      <c r="DL69" s="12" t="str">
        <f t="shared" si="460"/>
        <v>YES</v>
      </c>
      <c r="DM69" s="12" t="str">
        <f t="shared" si="460"/>
        <v>YES</v>
      </c>
      <c r="DN69" s="12" t="str">
        <f t="shared" si="460"/>
        <v>YES</v>
      </c>
      <c r="DO69" s="12" t="str">
        <f t="shared" si="460"/>
        <v>YES</v>
      </c>
      <c r="DP69" s="12" t="str">
        <f t="shared" si="460"/>
        <v>YES</v>
      </c>
      <c r="DQ69" s="12" t="str">
        <f>IF(DQ47="NA","NA",IF(DQ47="CLOSED","NO",IF(DQ47&gt;=7.99,"YES","NO")))</f>
        <v>YES</v>
      </c>
      <c r="DR69" s="150" t="s">
        <v>24</v>
      </c>
      <c r="DS69" s="12" t="str">
        <f t="shared" ref="DS69:EA69" si="461">IF(DS47="NA","NA",IF(DS47="CLOSED","NO",IF(DS47&gt;=7.99,"YES","NO")))</f>
        <v>YES</v>
      </c>
      <c r="DT69" s="12" t="str">
        <f t="shared" si="461"/>
        <v>YES</v>
      </c>
      <c r="DU69" s="12" t="str">
        <f t="shared" si="461"/>
        <v>YES</v>
      </c>
      <c r="DV69" s="12" t="str">
        <f t="shared" si="461"/>
        <v>YES</v>
      </c>
      <c r="DW69" s="12" t="str">
        <f t="shared" si="461"/>
        <v>YES</v>
      </c>
      <c r="DX69" s="12" t="str">
        <f t="shared" si="461"/>
        <v>YES</v>
      </c>
      <c r="DY69" s="12" t="str">
        <f t="shared" si="461"/>
        <v>YES</v>
      </c>
      <c r="DZ69" s="12" t="str">
        <f t="shared" si="461"/>
        <v>YES</v>
      </c>
      <c r="EA69" s="12" t="str">
        <f t="shared" si="461"/>
        <v>YES</v>
      </c>
      <c r="EB69" s="12" t="str">
        <f>IF(EB47="NA","NA",IF(EB47="CLOSED","NO",IF(EB47&gt;=7.99,"YES","NO")))</f>
        <v>YES</v>
      </c>
      <c r="EC69" s="150" t="s">
        <v>24</v>
      </c>
      <c r="ED69" s="12" t="str">
        <f t="shared" ref="ED69:EL69" si="462">IF(ED47="NA","NA",IF(ED47="CLOSED","NO",IF(ED47&gt;=7.99,"YES","NO")))</f>
        <v>YES</v>
      </c>
      <c r="EE69" s="12" t="str">
        <f t="shared" si="462"/>
        <v>YES</v>
      </c>
      <c r="EF69" s="12" t="str">
        <f t="shared" si="462"/>
        <v>YES</v>
      </c>
      <c r="EG69" s="12" t="str">
        <f t="shared" si="462"/>
        <v>YES</v>
      </c>
      <c r="EH69" s="12" t="str">
        <f t="shared" si="462"/>
        <v>YES</v>
      </c>
      <c r="EI69" s="12" t="str">
        <f t="shared" si="462"/>
        <v>YES</v>
      </c>
      <c r="EJ69" s="12" t="str">
        <f t="shared" si="462"/>
        <v>YES</v>
      </c>
      <c r="EK69" s="12" t="str">
        <f t="shared" si="462"/>
        <v>YES</v>
      </c>
      <c r="EL69" s="12" t="str">
        <f t="shared" si="462"/>
        <v>YES</v>
      </c>
      <c r="EM69" s="12" t="str">
        <f t="shared" ref="EM69" si="463">IF(EM47="NA","NA",IF(EM47="CLOSED","NO",IF(EM47&gt;=7.99,"YES","NO")))</f>
        <v>YES</v>
      </c>
      <c r="EN69" s="150" t="s">
        <v>24</v>
      </c>
      <c r="EO69" s="12" t="str">
        <f t="shared" ref="EO69:EX69" si="464">IF(EO47="NA","NA",IF(EO47="CLOSED","NO",IF(EO47&gt;=7.99,"YES","NO")))</f>
        <v>YES</v>
      </c>
      <c r="EP69" s="12" t="str">
        <f t="shared" si="464"/>
        <v>YES</v>
      </c>
      <c r="EQ69" s="12" t="str">
        <f t="shared" si="464"/>
        <v>YES</v>
      </c>
      <c r="ER69" s="12" t="str">
        <f t="shared" si="464"/>
        <v>YES</v>
      </c>
      <c r="ES69" s="12" t="str">
        <f t="shared" si="464"/>
        <v>YES</v>
      </c>
      <c r="ET69" s="12" t="str">
        <f t="shared" si="464"/>
        <v>YES</v>
      </c>
      <c r="EU69" s="12" t="str">
        <f t="shared" si="464"/>
        <v>YES</v>
      </c>
      <c r="EV69" s="12" t="str">
        <f t="shared" si="464"/>
        <v>YES</v>
      </c>
      <c r="EW69" s="12" t="str">
        <f t="shared" si="464"/>
        <v>YES</v>
      </c>
      <c r="EX69" s="12" t="str">
        <f t="shared" si="464"/>
        <v>YES</v>
      </c>
      <c r="EY69" s="150" t="s">
        <v>24</v>
      </c>
      <c r="EZ69" s="12" t="str">
        <f t="shared" ref="EZ69:FI69" si="465">IF(EZ47="NA","NA",IF(EZ47="CLOSED","NO",IF(EZ47&gt;=7.99,"YES","NO")))</f>
        <v>YES</v>
      </c>
      <c r="FA69" s="12" t="str">
        <f t="shared" si="465"/>
        <v>YES</v>
      </c>
      <c r="FB69" s="12" t="str">
        <f t="shared" si="465"/>
        <v>YES</v>
      </c>
      <c r="FC69" s="12" t="str">
        <f t="shared" si="465"/>
        <v>YES</v>
      </c>
      <c r="FD69" s="12" t="str">
        <f t="shared" si="465"/>
        <v>YES</v>
      </c>
      <c r="FE69" s="12" t="str">
        <f t="shared" si="465"/>
        <v>YES</v>
      </c>
      <c r="FF69" s="12" t="str">
        <f t="shared" si="465"/>
        <v>YES</v>
      </c>
      <c r="FG69" s="12" t="str">
        <f t="shared" si="465"/>
        <v>YES</v>
      </c>
      <c r="FH69" s="12" t="str">
        <f t="shared" si="465"/>
        <v>YES</v>
      </c>
      <c r="FI69" s="12" t="str">
        <f t="shared" si="465"/>
        <v>YES</v>
      </c>
      <c r="FJ69" s="150" t="s">
        <v>24</v>
      </c>
      <c r="FK69" s="12" t="str">
        <f t="shared" ref="FK69:FS69" si="466">IF(FK47="NA","NA",IF(FK47="CLOSED","NO",IF(FK47&gt;=7.99,"YES","NO")))</f>
        <v>YES</v>
      </c>
      <c r="FL69" s="12" t="str">
        <f t="shared" si="466"/>
        <v>YES</v>
      </c>
      <c r="FM69" s="12" t="str">
        <f t="shared" si="466"/>
        <v>YES</v>
      </c>
      <c r="FN69" s="12" t="str">
        <f t="shared" si="466"/>
        <v>YES</v>
      </c>
      <c r="FO69" s="12" t="str">
        <f t="shared" si="466"/>
        <v>YES</v>
      </c>
      <c r="FP69" s="12" t="str">
        <f t="shared" si="466"/>
        <v>YES</v>
      </c>
      <c r="FQ69" s="12" t="str">
        <f t="shared" si="466"/>
        <v>YES</v>
      </c>
      <c r="FR69" s="12" t="str">
        <f t="shared" si="466"/>
        <v>YES</v>
      </c>
      <c r="FS69" s="12" t="str">
        <f t="shared" si="466"/>
        <v>YES</v>
      </c>
      <c r="FT69" s="150" t="s">
        <v>24</v>
      </c>
      <c r="FU69" s="4"/>
      <c r="FV69" s="4"/>
      <c r="FW69" s="4"/>
      <c r="FX69" s="4"/>
      <c r="FY69" s="4"/>
    </row>
    <row r="70" spans="1:195" x14ac:dyDescent="0.2">
      <c r="A70" s="150" t="s">
        <v>25</v>
      </c>
      <c r="B70" s="2" t="str">
        <f>IF(B48="NA","NA",IF(B48="CLOSED","NO",IF(AND(B23&lt;440,B28&lt;=432),"SILL",IF(B48&gt;=7.99,"YES","NO"))))</f>
        <v>SILL</v>
      </c>
      <c r="C70" s="2" t="str">
        <f t="shared" ref="C70:K70" si="467">IF(C48="NA","NA",IF(C48="CLOSED","NO",IF(AND(C23&lt;440,C28&lt;=432),"SILL",IF(C48&gt;=7.99,"YES","NO"))))</f>
        <v>SILL</v>
      </c>
      <c r="D70" s="2" t="str">
        <f t="shared" si="467"/>
        <v>YES</v>
      </c>
      <c r="E70" s="2" t="str">
        <f t="shared" si="467"/>
        <v>SILL</v>
      </c>
      <c r="F70" s="2" t="str">
        <f t="shared" si="467"/>
        <v>SILL</v>
      </c>
      <c r="G70" s="2" t="str">
        <f t="shared" si="467"/>
        <v>SILL</v>
      </c>
      <c r="H70" s="2" t="str">
        <f t="shared" si="467"/>
        <v>SILL</v>
      </c>
      <c r="I70" s="2" t="str">
        <f t="shared" si="467"/>
        <v>SILL</v>
      </c>
      <c r="J70" s="2" t="str">
        <f t="shared" si="467"/>
        <v>SILL</v>
      </c>
      <c r="K70" s="2" t="str">
        <f t="shared" si="467"/>
        <v>SILL</v>
      </c>
      <c r="L70" s="150" t="s">
        <v>25</v>
      </c>
      <c r="M70" s="2" t="str">
        <f>IF(M48="NA","NA",IF(M48="CLOSED","NO",IF(AND(M23&lt;440,M28&lt;=432),"SILL",IF(M48&gt;=7.99,"YES","NO"))))</f>
        <v>SILL</v>
      </c>
      <c r="N70" s="2" t="str">
        <f t="shared" ref="N70:T70" si="468">IF(N48="NA","NA",IF(N48="CLOSED","NO",IF(AND(N23&lt;440,N28&lt;=432),"SILL",IF(N48&gt;=7.99,"YES","NO"))))</f>
        <v>YES</v>
      </c>
      <c r="O70" s="2" t="str">
        <f t="shared" si="468"/>
        <v>NO</v>
      </c>
      <c r="P70" s="2" t="str">
        <f t="shared" si="468"/>
        <v>YES</v>
      </c>
      <c r="Q70" s="2" t="str">
        <f t="shared" si="468"/>
        <v>YES</v>
      </c>
      <c r="R70" s="2" t="str">
        <f t="shared" si="468"/>
        <v>YES</v>
      </c>
      <c r="S70" s="2" t="str">
        <f t="shared" si="468"/>
        <v>YES</v>
      </c>
      <c r="T70" s="2" t="str">
        <f t="shared" si="468"/>
        <v>YES</v>
      </c>
      <c r="U70" s="2" t="str">
        <f>IF(U48="NA","NA",IF(U48="CLOSED","NO",IF(AND(U23&lt;440,U28&lt;=432),"SILL",IF(U48&gt;=7.99,"YES","NO"))))</f>
        <v>YES</v>
      </c>
      <c r="V70" s="2" t="str">
        <f>IF(V48="NA","NA",IF(V48="CLOSED","NO",IF(AND(V23&lt;440,V28&lt;=432),"SILL",IF(V48&gt;=7.99,"YES","NO"))))</f>
        <v>SILL</v>
      </c>
      <c r="W70" s="150" t="s">
        <v>25</v>
      </c>
      <c r="X70" s="2" t="str">
        <f t="shared" ref="X70:AF70" si="469">IF(X48="NA","NA",IF(X48="CLOSED","NO",IF(AND(X23&lt;440,X28&lt;=432),"SILL",IF(X48&gt;=7.99,"YES","NO"))))</f>
        <v>SILL</v>
      </c>
      <c r="Y70" s="2" t="str">
        <f t="shared" si="469"/>
        <v>SILL</v>
      </c>
      <c r="Z70" s="2" t="str">
        <f t="shared" si="469"/>
        <v>SILL</v>
      </c>
      <c r="AA70" s="2" t="str">
        <f t="shared" si="469"/>
        <v>YES</v>
      </c>
      <c r="AB70" s="2" t="str">
        <f t="shared" si="469"/>
        <v>YES</v>
      </c>
      <c r="AC70" s="2" t="str">
        <f t="shared" si="469"/>
        <v>YES</v>
      </c>
      <c r="AD70" s="2" t="str">
        <f t="shared" si="469"/>
        <v>YES</v>
      </c>
      <c r="AE70" s="2" t="str">
        <f t="shared" si="469"/>
        <v>YES</v>
      </c>
      <c r="AF70" s="2" t="str">
        <f t="shared" si="469"/>
        <v>YES</v>
      </c>
      <c r="AG70" s="2" t="str">
        <f>IF(AG48="NA","NA",IF(AG48="CLOSED","NO",IF(AND(AG23&lt;440,AG28&lt;=432),"SILL",IF(AG48&gt;=7.99,"YES","NO"))))</f>
        <v>YES</v>
      </c>
      <c r="AH70" s="150" t="s">
        <v>25</v>
      </c>
      <c r="AI70" s="2" t="str">
        <f t="shared" ref="AI70:AQ70" si="470">IF(AI48="NA","NA",IF(AI48="CLOSED","NO",IF(AND(AI23&lt;440,AI28&lt;=432),"SILL",IF(AI48&gt;=7.99,"YES","NO"))))</f>
        <v>YES</v>
      </c>
      <c r="AJ70" s="2" t="str">
        <f t="shared" si="470"/>
        <v>YES</v>
      </c>
      <c r="AK70" s="2" t="str">
        <f t="shared" si="470"/>
        <v>YES</v>
      </c>
      <c r="AL70" s="2" t="str">
        <f t="shared" si="470"/>
        <v>YES</v>
      </c>
      <c r="AM70" s="2" t="str">
        <f t="shared" si="470"/>
        <v>YES</v>
      </c>
      <c r="AN70" s="2" t="str">
        <f t="shared" si="470"/>
        <v>YES</v>
      </c>
      <c r="AO70" s="2" t="str">
        <f t="shared" si="470"/>
        <v>YES</v>
      </c>
      <c r="AP70" s="2" t="str">
        <f t="shared" si="470"/>
        <v>YES</v>
      </c>
      <c r="AQ70" s="2" t="str">
        <f t="shared" si="470"/>
        <v>YES</v>
      </c>
      <c r="AR70" s="2" t="str">
        <f>IF(AR48="NA","NA",IF(AR48="CLOSED","NO",IF(AND(AR23&lt;440,AR28&lt;=432),"SILL",IF(AR48&gt;=7.99,"YES","NO"))))</f>
        <v>YES</v>
      </c>
      <c r="AS70" s="150" t="s">
        <v>25</v>
      </c>
      <c r="AT70" s="2" t="str">
        <f t="shared" ref="AT70:BB70" si="471">IF(AT48="NA","NA",IF(AT48="CLOSED","NO",IF(AND(AT23&lt;440,AT28&lt;=432),"SILL",IF(AT48&gt;=7.99,"YES","NO"))))</f>
        <v>YES</v>
      </c>
      <c r="AU70" s="2" t="str">
        <f t="shared" si="471"/>
        <v>YES</v>
      </c>
      <c r="AV70" s="2" t="str">
        <f t="shared" si="471"/>
        <v>YES</v>
      </c>
      <c r="AW70" s="2" t="str">
        <f t="shared" si="471"/>
        <v>YES</v>
      </c>
      <c r="AX70" s="2" t="str">
        <f>IF(AX48="NA","NA",IF(AX48="CLOSED","NO",IF(AND(AX23&lt;440,AX28&lt;=432),"SILL",IF(AX48&gt;=7.99,"YES","NO"))))</f>
        <v>YES</v>
      </c>
      <c r="AY70" s="2" t="str">
        <f>IF(AY48="NA","NA",IF(AY48="CLOSED","NO",IF(AND(AY23&lt;440,AY28&lt;=432),"SILL",IF(AY48&gt;=7.99,"YES","NO"))))</f>
        <v>YES</v>
      </c>
      <c r="AZ70" s="2" t="str">
        <f t="shared" si="471"/>
        <v>YES</v>
      </c>
      <c r="BA70" s="2" t="str">
        <f t="shared" si="471"/>
        <v>YES</v>
      </c>
      <c r="BB70" s="2" t="str">
        <f t="shared" si="471"/>
        <v>YES</v>
      </c>
      <c r="BC70" s="2" t="str">
        <f>IF(BC48="NA","NA",IF(BC48="CLOSED","NO",IF(AND(BC23&lt;440,BC28&lt;=432),"SILL",IF(BC48&gt;=7.99,"YES","NO"))))</f>
        <v>YES</v>
      </c>
      <c r="BD70" s="150" t="s">
        <v>25</v>
      </c>
      <c r="BE70" s="2" t="str">
        <f t="shared" ref="BE70:BM70" si="472">IF(BE48="NA","NA",IF(BE48="CLOSED","NO",IF(AND(BE23&lt;440,BE28&lt;=432),"SILL",IF(BE48&gt;=7.99,"YES","NO"))))</f>
        <v>YES</v>
      </c>
      <c r="BF70" s="2" t="str">
        <f t="shared" si="472"/>
        <v>YES</v>
      </c>
      <c r="BG70" s="2" t="str">
        <f t="shared" si="472"/>
        <v>YES</v>
      </c>
      <c r="BH70" s="2" t="str">
        <f t="shared" si="472"/>
        <v>YES</v>
      </c>
      <c r="BI70" s="2" t="str">
        <f t="shared" si="472"/>
        <v>YES</v>
      </c>
      <c r="BJ70" s="2" t="str">
        <f t="shared" si="472"/>
        <v>YES</v>
      </c>
      <c r="BK70" s="2" t="str">
        <f t="shared" si="472"/>
        <v>YES</v>
      </c>
      <c r="BL70" s="2" t="str">
        <f t="shared" si="472"/>
        <v>YES</v>
      </c>
      <c r="BM70" s="2" t="str">
        <f t="shared" si="472"/>
        <v>YES</v>
      </c>
      <c r="BN70" s="2" t="str">
        <f>IF(BN48="NA","NA",IF(BN48="CLOSED","NO",IF(AND(BN23&lt;440,BN28&lt;=432),"SILL",IF(BN48&gt;=7.99,"YES","NO"))))</f>
        <v>SILL</v>
      </c>
      <c r="BO70" s="150" t="s">
        <v>25</v>
      </c>
      <c r="BP70" s="2" t="str">
        <f t="shared" ref="BP70:BX70" si="473">IF(BP48="NA","NA",IF(BP48="CLOSED","NO",IF(AND(BP23&lt;440,BP28&lt;=432),"SILL",IF(BP48&gt;=7.99,"YES","NO"))))</f>
        <v>YES</v>
      </c>
      <c r="BQ70" s="2" t="str">
        <f t="shared" si="473"/>
        <v>YES</v>
      </c>
      <c r="BR70" s="2" t="str">
        <f t="shared" si="473"/>
        <v>SILL</v>
      </c>
      <c r="BS70" s="2" t="str">
        <f t="shared" si="473"/>
        <v>SILL</v>
      </c>
      <c r="BT70" s="2" t="str">
        <f t="shared" si="473"/>
        <v>SILL</v>
      </c>
      <c r="BU70" s="2" t="str">
        <f t="shared" si="473"/>
        <v>SILL</v>
      </c>
      <c r="BV70" s="2" t="str">
        <f t="shared" si="473"/>
        <v>SILL</v>
      </c>
      <c r="BW70" s="2" t="str">
        <f t="shared" si="473"/>
        <v>SILL</v>
      </c>
      <c r="BX70" s="2" t="str">
        <f t="shared" si="473"/>
        <v>SILL</v>
      </c>
      <c r="BY70" s="2" t="str">
        <f>IF(BY48="NA","NA",IF(BY48="CLOSED","NO",IF(AND(BY23&lt;440,BY28&lt;=432),"SILL",IF(BY48&gt;=7.99,"YES","NO"))))</f>
        <v>SILL</v>
      </c>
      <c r="BZ70" s="150" t="s">
        <v>25</v>
      </c>
      <c r="CA70" s="2" t="str">
        <f t="shared" ref="CA70:CI70" si="474">IF(CA48="NA","NA",IF(CA48="CLOSED","NO",IF(AND(CA23&lt;440,CA28&lt;=432),"SILL",IF(CA48&gt;=7.99,"YES","NO"))))</f>
        <v>SILL</v>
      </c>
      <c r="CB70" s="2" t="str">
        <f t="shared" si="474"/>
        <v>SILL</v>
      </c>
      <c r="CC70" s="2" t="str">
        <f>IF(CC48="NA","NA",IF(CC48="CLOSED","NO",IF(AND(CC23&lt;440,CC28&lt;=432),"SILL",IF(CC48&gt;=7.99,"YES","NO"))))</f>
        <v>SILL</v>
      </c>
      <c r="CD70" s="2" t="str">
        <f t="shared" si="474"/>
        <v>SILL</v>
      </c>
      <c r="CE70" s="2" t="str">
        <f t="shared" si="474"/>
        <v>SILL</v>
      </c>
      <c r="CF70" s="2" t="str">
        <f t="shared" si="474"/>
        <v>SILL</v>
      </c>
      <c r="CG70" s="2" t="str">
        <f t="shared" si="474"/>
        <v>SILL</v>
      </c>
      <c r="CH70" s="2" t="str">
        <f t="shared" si="474"/>
        <v>SILL</v>
      </c>
      <c r="CI70" s="2" t="str">
        <f t="shared" si="474"/>
        <v>SILL</v>
      </c>
      <c r="CJ70" s="2" t="str">
        <f>IF(CJ48="NA","NA",IF(CJ48="CLOSED","NO",IF(AND(CJ23&lt;440,CJ28&lt;=432),"SILL",IF(CJ48&gt;=7.99,"YES","NO"))))</f>
        <v>SILL</v>
      </c>
      <c r="CK70" s="150" t="s">
        <v>25</v>
      </c>
      <c r="CL70" s="2" t="str">
        <f t="shared" ref="CL70:CT70" si="475">IF(CL48="NA","NA",IF(CL48="CLOSED","NO",IF(AND(CL23&lt;440,CL28&lt;=432),"SILL",IF(CL48&gt;=7.99,"YES","NO"))))</f>
        <v>SILL</v>
      </c>
      <c r="CM70" s="2" t="str">
        <f t="shared" si="475"/>
        <v>SILL</v>
      </c>
      <c r="CN70" s="2" t="str">
        <f t="shared" si="475"/>
        <v>SILL</v>
      </c>
      <c r="CO70" s="2" t="str">
        <f t="shared" si="475"/>
        <v>SILL</v>
      </c>
      <c r="CP70" s="2" t="str">
        <f t="shared" si="475"/>
        <v>SILL</v>
      </c>
      <c r="CQ70" s="2" t="str">
        <f t="shared" si="475"/>
        <v>SILL</v>
      </c>
      <c r="CR70" s="2" t="str">
        <f t="shared" si="475"/>
        <v>SILL</v>
      </c>
      <c r="CS70" s="2" t="str">
        <f t="shared" si="475"/>
        <v>SILL</v>
      </c>
      <c r="CT70" s="2" t="str">
        <f t="shared" si="475"/>
        <v>SILL</v>
      </c>
      <c r="CU70" s="2" t="str">
        <f>IF(CU48="NA","NA",IF(CU48="CLOSED","NO",IF(AND(CU23&lt;440,CU28&lt;=432),"SILL",IF(CU48&gt;=7.99,"YES","NO"))))</f>
        <v>SILL</v>
      </c>
      <c r="CV70" s="150" t="s">
        <v>25</v>
      </c>
      <c r="CW70" s="2" t="str">
        <f t="shared" ref="CW70:DE70" si="476">IF(CW48="NA","NA",IF(CW48="CLOSED","NO",IF(AND(CW23&lt;440,CW28&lt;=432),"SILL",IF(CW48&gt;=7.99,"YES","NO"))))</f>
        <v>SILL</v>
      </c>
      <c r="CX70" s="2" t="str">
        <f t="shared" si="476"/>
        <v>SILL</v>
      </c>
      <c r="CY70" s="2" t="str">
        <f t="shared" si="476"/>
        <v>SILL</v>
      </c>
      <c r="CZ70" s="2" t="str">
        <f t="shared" si="476"/>
        <v>SILL</v>
      </c>
      <c r="DA70" s="2" t="str">
        <f t="shared" si="476"/>
        <v>SILL</v>
      </c>
      <c r="DB70" s="2" t="str">
        <f t="shared" si="476"/>
        <v>SILL</v>
      </c>
      <c r="DC70" s="2" t="str">
        <f t="shared" si="476"/>
        <v>SILL</v>
      </c>
      <c r="DD70" s="2" t="str">
        <f t="shared" si="476"/>
        <v>SILL</v>
      </c>
      <c r="DE70" s="2" t="str">
        <f t="shared" si="476"/>
        <v>SILL</v>
      </c>
      <c r="DF70" s="2" t="str">
        <f>IF(DF48="NA","NA",IF(DF48="CLOSED","NO",IF(AND(DF23&lt;440,DF28&lt;=432),"SILL",IF(DF48&gt;=7.99,"YES","NO"))))</f>
        <v>SILL</v>
      </c>
      <c r="DG70" s="150" t="s">
        <v>25</v>
      </c>
      <c r="DH70" s="2" t="str">
        <f t="shared" ref="DH70:DP70" si="477">IF(DH48="NA","NA",IF(DH48="CLOSED","NO",IF(AND(DH23&lt;440,DH28&lt;=432),"SILL",IF(DH48&gt;=7.99,"YES","NO"))))</f>
        <v>SILL</v>
      </c>
      <c r="DI70" s="2" t="str">
        <f t="shared" si="477"/>
        <v>SILL</v>
      </c>
      <c r="DJ70" s="2" t="str">
        <f t="shared" si="477"/>
        <v>SILL</v>
      </c>
      <c r="DK70" s="2" t="str">
        <f t="shared" si="477"/>
        <v>SILL</v>
      </c>
      <c r="DL70" s="2" t="str">
        <f t="shared" si="477"/>
        <v>SILL</v>
      </c>
      <c r="DM70" s="2" t="str">
        <f t="shared" si="477"/>
        <v>SILL</v>
      </c>
      <c r="DN70" s="2" t="str">
        <f t="shared" si="477"/>
        <v>SILL</v>
      </c>
      <c r="DO70" s="2" t="str">
        <f t="shared" si="477"/>
        <v>SILL</v>
      </c>
      <c r="DP70" s="2" t="str">
        <f t="shared" si="477"/>
        <v>SILL</v>
      </c>
      <c r="DQ70" s="2" t="str">
        <f>IF(DQ48="NA","NA",IF(DQ48="CLOSED","NO",IF(AND(DQ23&lt;440,DQ28&lt;=432),"SILL",IF(DQ48&gt;=7.99,"YES","NO"))))</f>
        <v>SILL</v>
      </c>
      <c r="DR70" s="150" t="s">
        <v>25</v>
      </c>
      <c r="DS70" s="2" t="str">
        <f t="shared" ref="DS70:EA70" si="478">IF(DS48="NA","NA",IF(DS48="CLOSED","NO",IF(AND(DS23&lt;440,DS28&lt;=432),"SILL",IF(DS48&gt;=7.99,"YES","NO"))))</f>
        <v>SILL</v>
      </c>
      <c r="DT70" s="2" t="str">
        <f t="shared" si="478"/>
        <v>SILL</v>
      </c>
      <c r="DU70" s="2" t="str">
        <f t="shared" si="478"/>
        <v>SILL</v>
      </c>
      <c r="DV70" s="2" t="str">
        <f t="shared" si="478"/>
        <v>SILL</v>
      </c>
      <c r="DW70" s="2" t="str">
        <f t="shared" si="478"/>
        <v>SILL</v>
      </c>
      <c r="DX70" s="2" t="str">
        <f t="shared" si="478"/>
        <v>SILL</v>
      </c>
      <c r="DY70" s="2" t="str">
        <f t="shared" si="478"/>
        <v>SILL</v>
      </c>
      <c r="DZ70" s="2" t="str">
        <f t="shared" si="478"/>
        <v>SILL</v>
      </c>
      <c r="EA70" s="2" t="str">
        <f t="shared" si="478"/>
        <v>SILL</v>
      </c>
      <c r="EB70" s="2" t="str">
        <f>IF(EB48="NA","NA",IF(EB48="CLOSED","NO",IF(AND(EB23&lt;440,EB28&lt;=432),"SILL",IF(EB48&gt;=7.99,"YES","NO"))))</f>
        <v>SILL</v>
      </c>
      <c r="EC70" s="150" t="s">
        <v>25</v>
      </c>
      <c r="ED70" s="2" t="str">
        <f t="shared" ref="ED70:EL70" si="479">IF(ED48="NA","NA",IF(ED48="CLOSED","NO",IF(AND(ED23&lt;440,ED28&lt;=432),"SILL",IF(ED48&gt;=7.99,"YES","NO"))))</f>
        <v>SILL</v>
      </c>
      <c r="EE70" s="2" t="str">
        <f t="shared" si="479"/>
        <v>SILL</v>
      </c>
      <c r="EF70" s="2" t="str">
        <f t="shared" si="479"/>
        <v>SILL</v>
      </c>
      <c r="EG70" s="2" t="str">
        <f>IF(EG48="NA","NA",IF(EG48="CLOSED","NO",IF(AND(EG23&lt;440,EG28&lt;=432),"SILL",IF(EG48&gt;=7.99,"YES","NO"))))</f>
        <v>SILL</v>
      </c>
      <c r="EH70" s="2" t="str">
        <f>IF(EH48="NA","NA",IF(EH48="CLOSED","NO",IF(AND(EH23&lt;440,EH28&lt;=432),"SILL",IF(EH48&gt;=7.99,"YES","NO"))))</f>
        <v>SILL</v>
      </c>
      <c r="EI70" s="2" t="str">
        <f>IF(EI48="NA","NA",IF(EI48="CLOSED","NO",IF(AND(EI23&lt;440,EI28&lt;=432),"SILL",IF(EI48&gt;=7.99,"YES","NO"))))</f>
        <v>SILL</v>
      </c>
      <c r="EJ70" s="2" t="str">
        <f t="shared" si="479"/>
        <v>SILL</v>
      </c>
      <c r="EK70" s="2" t="str">
        <f t="shared" si="479"/>
        <v>SILL</v>
      </c>
      <c r="EL70" s="2" t="str">
        <f t="shared" si="479"/>
        <v>SILL</v>
      </c>
      <c r="EM70" s="2" t="str">
        <f t="shared" ref="EM70" si="480">IF(EM48="NA","NA",IF(EM48="CLOSED","NO",IF(AND(EM23&lt;440,EM28&lt;=432),"SILL",IF(EM48&gt;=7.99,"YES","NO"))))</f>
        <v>SILL</v>
      </c>
      <c r="EN70" s="150" t="s">
        <v>25</v>
      </c>
      <c r="EO70" s="2" t="str">
        <f t="shared" ref="EO70:EX70" si="481">IF(EO48="NA","NA",IF(EO48="CLOSED","NO",IF(AND(EO23&lt;440,EO28&lt;=432),"SILL",IF(EO48&gt;=7.99,"YES","NO"))))</f>
        <v>SILL</v>
      </c>
      <c r="EP70" s="2" t="str">
        <f t="shared" si="481"/>
        <v>SILL</v>
      </c>
      <c r="EQ70" s="2" t="str">
        <f t="shared" si="481"/>
        <v>SILL</v>
      </c>
      <c r="ER70" s="2" t="str">
        <f t="shared" si="481"/>
        <v>SILL</v>
      </c>
      <c r="ES70" s="2" t="str">
        <f t="shared" si="481"/>
        <v>SILL</v>
      </c>
      <c r="ET70" s="2" t="str">
        <f t="shared" si="481"/>
        <v>SILL</v>
      </c>
      <c r="EU70" s="2" t="str">
        <f t="shared" si="481"/>
        <v>SILL</v>
      </c>
      <c r="EV70" s="2" t="str">
        <f t="shared" si="481"/>
        <v>SILL</v>
      </c>
      <c r="EW70" s="2" t="str">
        <f t="shared" si="481"/>
        <v>SILL</v>
      </c>
      <c r="EX70" s="2" t="str">
        <f t="shared" si="481"/>
        <v>SILL</v>
      </c>
      <c r="EY70" s="150" t="s">
        <v>25</v>
      </c>
      <c r="EZ70" s="2" t="str">
        <f t="shared" ref="EZ70:FI70" si="482">IF(EZ48="NA","NA",IF(EZ48="CLOSED","NO",IF(AND(EZ23&lt;440,EZ28&lt;=432),"SILL",IF(EZ48&gt;=7.99,"YES","NO"))))</f>
        <v>SILL</v>
      </c>
      <c r="FA70" s="2" t="str">
        <f t="shared" si="482"/>
        <v>SILL</v>
      </c>
      <c r="FB70" s="2" t="str">
        <f t="shared" si="482"/>
        <v>SILL</v>
      </c>
      <c r="FC70" s="2" t="str">
        <f t="shared" si="482"/>
        <v>SILL</v>
      </c>
      <c r="FD70" s="2" t="str">
        <f t="shared" si="482"/>
        <v>SILL</v>
      </c>
      <c r="FE70" s="2" t="str">
        <f t="shared" si="482"/>
        <v>SILL</v>
      </c>
      <c r="FF70" s="2" t="str">
        <f t="shared" si="482"/>
        <v>SILL</v>
      </c>
      <c r="FG70" s="2" t="str">
        <f t="shared" si="482"/>
        <v>SILL</v>
      </c>
      <c r="FH70" s="2" t="str">
        <f t="shared" si="482"/>
        <v>SILL</v>
      </c>
      <c r="FI70" s="2" t="str">
        <f t="shared" si="482"/>
        <v>SILL</v>
      </c>
      <c r="FJ70" s="150" t="s">
        <v>25</v>
      </c>
      <c r="FK70" s="2" t="str">
        <f t="shared" ref="FK70:FS70" si="483">IF(FK48="NA","NA",IF(FK48="CLOSED","NO",IF(AND(FK23&lt;440,FK28&lt;=432),"SILL",IF(FK48&gt;=7.99,"YES","NO"))))</f>
        <v>SILL</v>
      </c>
      <c r="FL70" s="2" t="str">
        <f t="shared" si="483"/>
        <v>SILL</v>
      </c>
      <c r="FM70" s="2" t="str">
        <f t="shared" si="483"/>
        <v>SILL</v>
      </c>
      <c r="FN70" s="2" t="str">
        <f t="shared" si="483"/>
        <v>SILL</v>
      </c>
      <c r="FO70" s="2" t="str">
        <f t="shared" si="483"/>
        <v>SILL</v>
      </c>
      <c r="FP70" s="2" t="str">
        <f t="shared" si="483"/>
        <v>SILL</v>
      </c>
      <c r="FQ70" s="2" t="str">
        <f t="shared" si="483"/>
        <v>SILL</v>
      </c>
      <c r="FR70" s="2" t="str">
        <f t="shared" si="483"/>
        <v>SILL</v>
      </c>
      <c r="FS70" s="2" t="str">
        <f t="shared" si="483"/>
        <v>SILL</v>
      </c>
      <c r="FT70" s="150" t="s">
        <v>25</v>
      </c>
      <c r="FU70" s="4"/>
      <c r="FV70" s="4"/>
      <c r="FW70" s="4"/>
      <c r="FX70" s="4"/>
      <c r="FY70" s="4"/>
    </row>
    <row r="71" spans="1:195" ht="10.8" thickBot="1" x14ac:dyDescent="0.25">
      <c r="A71" s="150" t="s">
        <v>26</v>
      </c>
      <c r="B71" s="2" t="str">
        <f>IF(B49="NA","NA",IF(B49="CLOSED","NO",IF(AND(B23&lt;440,B29&lt;=432),"SILL",IF(B49&gt;=7.99,"YES","NO"))))</f>
        <v>SILL</v>
      </c>
      <c r="C71" s="2" t="str">
        <f t="shared" ref="C71:K71" si="484">IF(C49="NA","NA",IF(C49="CLOSED","NO",IF(AND(C23&lt;440,C29&lt;=432),"SILL",IF(C49&gt;=7.99,"YES","NO"))))</f>
        <v>SILL</v>
      </c>
      <c r="D71" s="2" t="str">
        <f t="shared" si="484"/>
        <v>YES</v>
      </c>
      <c r="E71" s="2" t="str">
        <f t="shared" si="484"/>
        <v>SILL</v>
      </c>
      <c r="F71" s="2" t="str">
        <f t="shared" si="484"/>
        <v>SILL</v>
      </c>
      <c r="G71" s="2" t="str">
        <f t="shared" si="484"/>
        <v>SILL</v>
      </c>
      <c r="H71" s="2" t="str">
        <f t="shared" si="484"/>
        <v>SILL</v>
      </c>
      <c r="I71" s="2" t="str">
        <f t="shared" si="484"/>
        <v>SILL</v>
      </c>
      <c r="J71" s="2" t="str">
        <f t="shared" si="484"/>
        <v>SILL</v>
      </c>
      <c r="K71" s="2" t="str">
        <f t="shared" si="484"/>
        <v>SILL</v>
      </c>
      <c r="L71" s="150" t="s">
        <v>26</v>
      </c>
      <c r="M71" s="2" t="str">
        <f>IF(M49="NA","NA",IF(M49="CLOSED","NO",IF(AND(M23&lt;440,M29&lt;=432),"SILL",IF(M49&gt;=7.99,"YES","NO"))))</f>
        <v>SILL</v>
      </c>
      <c r="N71" s="2" t="str">
        <f t="shared" ref="N71:T71" si="485">IF(N49="NA","NA",IF(N49="CLOSED","NO",IF(AND(N23&lt;440,N29&lt;=432),"SILL",IF(N49&gt;=7.99,"YES","NO"))))</f>
        <v>YES</v>
      </c>
      <c r="O71" s="2" t="str">
        <f t="shared" si="485"/>
        <v>NO</v>
      </c>
      <c r="P71" s="2" t="str">
        <f t="shared" si="485"/>
        <v>YES</v>
      </c>
      <c r="Q71" s="2" t="str">
        <f t="shared" si="485"/>
        <v>YES</v>
      </c>
      <c r="R71" s="2" t="str">
        <f t="shared" si="485"/>
        <v>YES</v>
      </c>
      <c r="S71" s="2" t="str">
        <f t="shared" si="485"/>
        <v>YES</v>
      </c>
      <c r="T71" s="2" t="str">
        <f t="shared" si="485"/>
        <v>YES</v>
      </c>
      <c r="U71" s="2" t="str">
        <f>IF(U49="NA","NA",IF(U49="CLOSED","NO",IF(AND(U23&lt;440,U29&lt;=432),"SILL",IF(U49&gt;=7.99,"YES","NO"))))</f>
        <v>YES</v>
      </c>
      <c r="V71" s="2" t="str">
        <f>IF(V49="NA","NA",IF(V49="CLOSED","NO",IF(AND(V23&lt;440,V29&lt;=432),"SILL",IF(V49&gt;=7.99,"YES","NO"))))</f>
        <v>SILL</v>
      </c>
      <c r="W71" s="150" t="s">
        <v>26</v>
      </c>
      <c r="X71" s="2" t="str">
        <f t="shared" ref="X71:AF71" si="486">IF(X49="NA","NA",IF(X49="CLOSED","NO",IF(AND(X23&lt;440,X29&lt;=432),"SILL",IF(X49&gt;=7.99,"YES","NO"))))</f>
        <v>SILL</v>
      </c>
      <c r="Y71" s="2" t="str">
        <f t="shared" si="486"/>
        <v>SILL</v>
      </c>
      <c r="Z71" s="2" t="str">
        <f t="shared" si="486"/>
        <v>SILL</v>
      </c>
      <c r="AA71" s="2" t="str">
        <f t="shared" si="486"/>
        <v>YES</v>
      </c>
      <c r="AB71" s="2" t="str">
        <f t="shared" si="486"/>
        <v>YES</v>
      </c>
      <c r="AC71" s="2" t="str">
        <f t="shared" si="486"/>
        <v>YES</v>
      </c>
      <c r="AD71" s="2" t="str">
        <f t="shared" si="486"/>
        <v>YES</v>
      </c>
      <c r="AE71" s="2" t="str">
        <f t="shared" si="486"/>
        <v>YES</v>
      </c>
      <c r="AF71" s="2" t="str">
        <f t="shared" si="486"/>
        <v>YES</v>
      </c>
      <c r="AG71" s="2" t="str">
        <f>IF(AG49="NA","NA",IF(AG49="CLOSED","NO",IF(AND(AG23&lt;440,AG29&lt;=432),"SILL",IF(AG49&gt;=7.99,"YES","NO"))))</f>
        <v>YES</v>
      </c>
      <c r="AH71" s="150" t="s">
        <v>26</v>
      </c>
      <c r="AI71" s="2" t="str">
        <f t="shared" ref="AI71:AQ71" si="487">IF(AI49="NA","NA",IF(AI49="CLOSED","NO",IF(AND(AI23&lt;440,AI29&lt;=432),"SILL",IF(AI49&gt;=7.99,"YES","NO"))))</f>
        <v>YES</v>
      </c>
      <c r="AJ71" s="2" t="str">
        <f t="shared" si="487"/>
        <v>YES</v>
      </c>
      <c r="AK71" s="2" t="str">
        <f t="shared" si="487"/>
        <v>YES</v>
      </c>
      <c r="AL71" s="2" t="str">
        <f t="shared" si="487"/>
        <v>YES</v>
      </c>
      <c r="AM71" s="2" t="str">
        <f t="shared" si="487"/>
        <v>YES</v>
      </c>
      <c r="AN71" s="2" t="str">
        <f t="shared" si="487"/>
        <v>YES</v>
      </c>
      <c r="AO71" s="2" t="str">
        <f t="shared" si="487"/>
        <v>YES</v>
      </c>
      <c r="AP71" s="2" t="str">
        <f t="shared" si="487"/>
        <v>YES</v>
      </c>
      <c r="AQ71" s="2" t="str">
        <f t="shared" si="487"/>
        <v>YES</v>
      </c>
      <c r="AR71" s="2" t="str">
        <f>IF(AR49="NA","NA",IF(AR49="CLOSED","NO",IF(AND(AR23&lt;440,AR29&lt;=432),"SILL",IF(AR49&gt;=7.99,"YES","NO"))))</f>
        <v>YES</v>
      </c>
      <c r="AS71" s="150" t="s">
        <v>26</v>
      </c>
      <c r="AT71" s="2" t="str">
        <f t="shared" ref="AT71:BB71" si="488">IF(AT49="NA","NA",IF(AT49="CLOSED","NO",IF(AND(AT23&lt;440,AT29&lt;=432),"SILL",IF(AT49&gt;=7.99,"YES","NO"))))</f>
        <v>YES</v>
      </c>
      <c r="AU71" s="2" t="str">
        <f t="shared" si="488"/>
        <v>YES</v>
      </c>
      <c r="AV71" s="2" t="str">
        <f t="shared" si="488"/>
        <v>YES</v>
      </c>
      <c r="AW71" s="2" t="str">
        <f t="shared" si="488"/>
        <v>YES</v>
      </c>
      <c r="AX71" s="2" t="str">
        <f>IF(AX49="NA","NA",IF(AX49="CLOSED","NO",IF(AND(AX23&lt;440,AX29&lt;=432),"SILL",IF(AX49&gt;=7.99,"YES","NO"))))</f>
        <v>YES</v>
      </c>
      <c r="AY71" s="2" t="str">
        <f>IF(AY49="NA","NA",IF(AY49="CLOSED","NO",IF(AND(AY23&lt;440,AY29&lt;=432),"SILL",IF(AY49&gt;=7.99,"YES","NO"))))</f>
        <v>YES</v>
      </c>
      <c r="AZ71" s="2" t="str">
        <f t="shared" si="488"/>
        <v>YES</v>
      </c>
      <c r="BA71" s="2" t="str">
        <f t="shared" si="488"/>
        <v>YES</v>
      </c>
      <c r="BB71" s="2" t="str">
        <f t="shared" si="488"/>
        <v>YES</v>
      </c>
      <c r="BC71" s="2" t="str">
        <f>IF(BC49="NA","NA",IF(BC49="CLOSED","NO",IF(AND(BC23&lt;440,BC29&lt;=432),"SILL",IF(BC49&gt;=7.99,"YES","NO"))))</f>
        <v>YES</v>
      </c>
      <c r="BD71" s="150" t="s">
        <v>26</v>
      </c>
      <c r="BE71" s="2" t="str">
        <f t="shared" ref="BE71:BM71" si="489">IF(BE49="NA","NA",IF(BE49="CLOSED","NO",IF(AND(BE23&lt;440,BE29&lt;=432),"SILL",IF(BE49&gt;=7.99,"YES","NO"))))</f>
        <v>YES</v>
      </c>
      <c r="BF71" s="2" t="str">
        <f t="shared" si="489"/>
        <v>YES</v>
      </c>
      <c r="BG71" s="2" t="str">
        <f t="shared" si="489"/>
        <v>YES</v>
      </c>
      <c r="BH71" s="2" t="str">
        <f t="shared" si="489"/>
        <v>YES</v>
      </c>
      <c r="BI71" s="2" t="str">
        <f t="shared" si="489"/>
        <v>YES</v>
      </c>
      <c r="BJ71" s="2" t="str">
        <f t="shared" si="489"/>
        <v>YES</v>
      </c>
      <c r="BK71" s="2" t="str">
        <f t="shared" si="489"/>
        <v>YES</v>
      </c>
      <c r="BL71" s="2" t="str">
        <f t="shared" si="489"/>
        <v>YES</v>
      </c>
      <c r="BM71" s="2" t="str">
        <f t="shared" si="489"/>
        <v>YES</v>
      </c>
      <c r="BN71" s="2" t="str">
        <f>IF(BN49="NA","NA",IF(BN49="CLOSED","NO",IF(AND(BN23&lt;440,BN29&lt;=432),"SILL",IF(BN49&gt;=7.99,"YES","NO"))))</f>
        <v>SILL</v>
      </c>
      <c r="BO71" s="150" t="s">
        <v>26</v>
      </c>
      <c r="BP71" s="2" t="str">
        <f t="shared" ref="BP71:BX71" si="490">IF(BP49="NA","NA",IF(BP49="CLOSED","NO",IF(AND(BP23&lt;440,BP29&lt;=432),"SILL",IF(BP49&gt;=7.99,"YES","NO"))))</f>
        <v>YES</v>
      </c>
      <c r="BQ71" s="2" t="str">
        <f t="shared" si="490"/>
        <v>YES</v>
      </c>
      <c r="BR71" s="2" t="str">
        <f t="shared" si="490"/>
        <v>SILL</v>
      </c>
      <c r="BS71" s="2" t="str">
        <f t="shared" si="490"/>
        <v>SILL</v>
      </c>
      <c r="BT71" s="2" t="str">
        <f t="shared" si="490"/>
        <v>SILL</v>
      </c>
      <c r="BU71" s="2" t="str">
        <f t="shared" si="490"/>
        <v>SILL</v>
      </c>
      <c r="BV71" s="2" t="str">
        <f t="shared" si="490"/>
        <v>SILL</v>
      </c>
      <c r="BW71" s="2" t="str">
        <f t="shared" si="490"/>
        <v>SILL</v>
      </c>
      <c r="BX71" s="2" t="str">
        <f t="shared" si="490"/>
        <v>SILL</v>
      </c>
      <c r="BY71" s="2" t="str">
        <f>IF(BY49="NA","NA",IF(BY49="CLOSED","NO",IF(AND(BY23&lt;440,BY29&lt;=432),"SILL",IF(BY49&gt;=7.99,"YES","NO"))))</f>
        <v>SILL</v>
      </c>
      <c r="BZ71" s="150" t="s">
        <v>26</v>
      </c>
      <c r="CA71" s="2" t="str">
        <f t="shared" ref="CA71:CI71" si="491">IF(CA49="NA","NA",IF(CA49="CLOSED","NO",IF(AND(CA23&lt;440,CA29&lt;=432),"SILL",IF(CA49&gt;=7.99,"YES","NO"))))</f>
        <v>SILL</v>
      </c>
      <c r="CB71" s="2" t="str">
        <f t="shared" si="491"/>
        <v>SILL</v>
      </c>
      <c r="CC71" s="2" t="str">
        <f t="shared" si="491"/>
        <v>SILL</v>
      </c>
      <c r="CD71" s="2" t="str">
        <f t="shared" si="491"/>
        <v>SILL</v>
      </c>
      <c r="CE71" s="2" t="str">
        <f t="shared" si="491"/>
        <v>SILL</v>
      </c>
      <c r="CF71" s="2" t="str">
        <f t="shared" si="491"/>
        <v>SILL</v>
      </c>
      <c r="CG71" s="2" t="str">
        <f t="shared" si="491"/>
        <v>SILL</v>
      </c>
      <c r="CH71" s="2" t="str">
        <f t="shared" si="491"/>
        <v>SILL</v>
      </c>
      <c r="CI71" s="2" t="str">
        <f t="shared" si="491"/>
        <v>SILL</v>
      </c>
      <c r="CJ71" s="2" t="str">
        <f>IF(CJ49="NA","NA",IF(CJ49="CLOSED","NO",IF(AND(CJ23&lt;440,CJ29&lt;=432),"SILL",IF(CJ49&gt;=7.99,"YES","NO"))))</f>
        <v>SILL</v>
      </c>
      <c r="CK71" s="150" t="s">
        <v>26</v>
      </c>
      <c r="CL71" s="2" t="str">
        <f t="shared" ref="CL71:CT71" si="492">IF(CL49="NA","NA",IF(CL49="CLOSED","NO",IF(AND(CL23&lt;440,CL29&lt;=432),"SILL",IF(CL49&gt;=7.99,"YES","NO"))))</f>
        <v>SILL</v>
      </c>
      <c r="CM71" s="2" t="str">
        <f t="shared" si="492"/>
        <v>SILL</v>
      </c>
      <c r="CN71" s="2" t="str">
        <f t="shared" si="492"/>
        <v>SILL</v>
      </c>
      <c r="CO71" s="2" t="str">
        <f t="shared" si="492"/>
        <v>SILL</v>
      </c>
      <c r="CP71" s="2" t="str">
        <f t="shared" si="492"/>
        <v>SILL</v>
      </c>
      <c r="CQ71" s="2" t="str">
        <f t="shared" si="492"/>
        <v>SILL</v>
      </c>
      <c r="CR71" s="2" t="str">
        <f t="shared" si="492"/>
        <v>SILL</v>
      </c>
      <c r="CS71" s="2" t="str">
        <f t="shared" si="492"/>
        <v>SILL</v>
      </c>
      <c r="CT71" s="2" t="str">
        <f t="shared" si="492"/>
        <v>SILL</v>
      </c>
      <c r="CU71" s="2" t="str">
        <f>IF(CU49="NA","NA",IF(CU49="CLOSED","NO",IF(AND(CU23&lt;440,CU29&lt;=432),"SILL",IF(CU49&gt;=7.99,"YES","NO"))))</f>
        <v>SILL</v>
      </c>
      <c r="CV71" s="150" t="s">
        <v>26</v>
      </c>
      <c r="CW71" s="2" t="str">
        <f t="shared" ref="CW71:DE71" si="493">IF(CW49="NA","NA",IF(CW49="CLOSED","NO",IF(AND(CW23&lt;440,CW29&lt;=432),"SILL",IF(CW49&gt;=7.99,"YES","NO"))))</f>
        <v>SILL</v>
      </c>
      <c r="CX71" s="2" t="str">
        <f t="shared" si="493"/>
        <v>SILL</v>
      </c>
      <c r="CY71" s="2" t="str">
        <f t="shared" si="493"/>
        <v>SILL</v>
      </c>
      <c r="CZ71" s="2" t="str">
        <f t="shared" si="493"/>
        <v>SILL</v>
      </c>
      <c r="DA71" s="2" t="str">
        <f t="shared" si="493"/>
        <v>SILL</v>
      </c>
      <c r="DB71" s="2" t="str">
        <f t="shared" si="493"/>
        <v>SILL</v>
      </c>
      <c r="DC71" s="2" t="str">
        <f t="shared" si="493"/>
        <v>SILL</v>
      </c>
      <c r="DD71" s="2" t="str">
        <f t="shared" si="493"/>
        <v>SILL</v>
      </c>
      <c r="DE71" s="2" t="str">
        <f t="shared" si="493"/>
        <v>SILL</v>
      </c>
      <c r="DF71" s="2" t="str">
        <f>IF(DF49="NA","NA",IF(DF49="CLOSED","NO",IF(AND(DF23&lt;440,DF29&lt;=432),"SILL",IF(DF49&gt;=7.99,"YES","NO"))))</f>
        <v>SILL</v>
      </c>
      <c r="DG71" s="150" t="s">
        <v>26</v>
      </c>
      <c r="DH71" s="2" t="str">
        <f t="shared" ref="DH71:DP71" si="494">IF(DH49="NA","NA",IF(DH49="CLOSED","NO",IF(AND(DH23&lt;440,DH29&lt;=432),"SILL",IF(DH49&gt;=7.99,"YES","NO"))))</f>
        <v>SILL</v>
      </c>
      <c r="DI71" s="2" t="str">
        <f t="shared" si="494"/>
        <v>SILL</v>
      </c>
      <c r="DJ71" s="2" t="str">
        <f t="shared" si="494"/>
        <v>SILL</v>
      </c>
      <c r="DK71" s="2" t="str">
        <f t="shared" si="494"/>
        <v>SILL</v>
      </c>
      <c r="DL71" s="2" t="str">
        <f t="shared" si="494"/>
        <v>SILL</v>
      </c>
      <c r="DM71" s="2" t="str">
        <f t="shared" si="494"/>
        <v>SILL</v>
      </c>
      <c r="DN71" s="2" t="str">
        <f t="shared" si="494"/>
        <v>SILL</v>
      </c>
      <c r="DO71" s="2" t="str">
        <f t="shared" si="494"/>
        <v>SILL</v>
      </c>
      <c r="DP71" s="2" t="str">
        <f t="shared" si="494"/>
        <v>SILL</v>
      </c>
      <c r="DQ71" s="2" t="str">
        <f>IF(DQ49="NA","NA",IF(DQ49="CLOSED","NO",IF(AND(DQ23&lt;440,DQ29&lt;=432),"SILL",IF(DQ49&gt;=7.99,"YES","NO"))))</f>
        <v>SILL</v>
      </c>
      <c r="DR71" s="150" t="s">
        <v>26</v>
      </c>
      <c r="DS71" s="2" t="str">
        <f t="shared" ref="DS71:EA71" si="495">IF(DS49="NA","NA",IF(DS49="CLOSED","NO",IF(AND(DS23&lt;440,DS29&lt;=432),"SILL",IF(DS49&gt;=7.99,"YES","NO"))))</f>
        <v>SILL</v>
      </c>
      <c r="DT71" s="2" t="str">
        <f t="shared" si="495"/>
        <v>SILL</v>
      </c>
      <c r="DU71" s="2" t="str">
        <f t="shared" si="495"/>
        <v>SILL</v>
      </c>
      <c r="DV71" s="2" t="str">
        <f t="shared" si="495"/>
        <v>SILL</v>
      </c>
      <c r="DW71" s="2" t="str">
        <f t="shared" si="495"/>
        <v>SILL</v>
      </c>
      <c r="DX71" s="2" t="str">
        <f t="shared" si="495"/>
        <v>SILL</v>
      </c>
      <c r="DY71" s="2" t="str">
        <f t="shared" si="495"/>
        <v>SILL</v>
      </c>
      <c r="DZ71" s="2" t="str">
        <f t="shared" si="495"/>
        <v>SILL</v>
      </c>
      <c r="EA71" s="2" t="str">
        <f t="shared" si="495"/>
        <v>SILL</v>
      </c>
      <c r="EB71" s="2" t="str">
        <f>IF(EB49="NA","NA",IF(EB49="CLOSED","NO",IF(AND(EB23&lt;440,EB29&lt;=432),"SILL",IF(EB49&gt;=7.99,"YES","NO"))))</f>
        <v>SILL</v>
      </c>
      <c r="EC71" s="150" t="s">
        <v>26</v>
      </c>
      <c r="ED71" s="2" t="str">
        <f t="shared" ref="ED71:EL71" si="496">IF(ED49="NA","NA",IF(ED49="CLOSED","NO",IF(AND(ED23&lt;440,ED29&lt;=432),"SILL",IF(ED49&gt;=7.99,"YES","NO"))))</f>
        <v>SILL</v>
      </c>
      <c r="EE71" s="2" t="str">
        <f t="shared" si="496"/>
        <v>SILL</v>
      </c>
      <c r="EF71" s="2" t="str">
        <f t="shared" si="496"/>
        <v>SILL</v>
      </c>
      <c r="EG71" s="2" t="str">
        <f>IF(EG49="NA","NA",IF(EG49="CLOSED","NO",IF(AND(EG23&lt;440,EG29&lt;=432),"SILL",IF(EG49&gt;=7.99,"YES","NO"))))</f>
        <v>SILL</v>
      </c>
      <c r="EH71" s="2" t="str">
        <f>IF(EH49="NA","NA",IF(EH49="CLOSED","NO",IF(AND(EH23&lt;440,EH29&lt;=432),"SILL",IF(EH49&gt;=7.99,"YES","NO"))))</f>
        <v>SILL</v>
      </c>
      <c r="EI71" s="2" t="str">
        <f>IF(EI49="NA","NA",IF(EI49="CLOSED","NO",IF(AND(EI23&lt;440,EI29&lt;=432),"SILL",IF(EI49&gt;=7.99,"YES","NO"))))</f>
        <v>SILL</v>
      </c>
      <c r="EJ71" s="2" t="str">
        <f t="shared" si="496"/>
        <v>SILL</v>
      </c>
      <c r="EK71" s="2" t="str">
        <f t="shared" si="496"/>
        <v>SILL</v>
      </c>
      <c r="EL71" s="2" t="str">
        <f t="shared" si="496"/>
        <v>SILL</v>
      </c>
      <c r="EM71" s="2" t="str">
        <f t="shared" ref="EM71" si="497">IF(EM49="NA","NA",IF(EM49="CLOSED","NO",IF(AND(EM23&lt;440,EM29&lt;=432),"SILL",IF(EM49&gt;=7.99,"YES","NO"))))</f>
        <v>SILL</v>
      </c>
      <c r="EN71" s="150" t="s">
        <v>26</v>
      </c>
      <c r="EO71" s="2" t="str">
        <f t="shared" ref="EO71:EX71" si="498">IF(EO49="NA","NA",IF(EO49="CLOSED","NO",IF(AND(EO23&lt;440,EO29&lt;=432),"SILL",IF(EO49&gt;=7.99,"YES","NO"))))</f>
        <v>SILL</v>
      </c>
      <c r="EP71" s="2" t="str">
        <f t="shared" si="498"/>
        <v>SILL</v>
      </c>
      <c r="EQ71" s="2" t="str">
        <f t="shared" si="498"/>
        <v>SILL</v>
      </c>
      <c r="ER71" s="2" t="str">
        <f t="shared" si="498"/>
        <v>SILL</v>
      </c>
      <c r="ES71" s="2" t="str">
        <f t="shared" si="498"/>
        <v>SILL</v>
      </c>
      <c r="ET71" s="2" t="str">
        <f t="shared" si="498"/>
        <v>SILL</v>
      </c>
      <c r="EU71" s="2" t="str">
        <f t="shared" si="498"/>
        <v>SILL</v>
      </c>
      <c r="EV71" s="2" t="str">
        <f t="shared" si="498"/>
        <v>SILL</v>
      </c>
      <c r="EW71" s="2" t="str">
        <f t="shared" si="498"/>
        <v>SILL</v>
      </c>
      <c r="EX71" s="2" t="str">
        <f t="shared" si="498"/>
        <v>SILL</v>
      </c>
      <c r="EY71" s="150" t="s">
        <v>26</v>
      </c>
      <c r="EZ71" s="2" t="str">
        <f t="shared" ref="EZ71:FI71" si="499">IF(EZ49="NA","NA",IF(EZ49="CLOSED","NO",IF(AND(EZ23&lt;440,EZ29&lt;=432),"SILL",IF(EZ49&gt;=7.99,"YES","NO"))))</f>
        <v>SILL</v>
      </c>
      <c r="FA71" s="2" t="str">
        <f t="shared" si="499"/>
        <v>SILL</v>
      </c>
      <c r="FB71" s="2" t="str">
        <f t="shared" si="499"/>
        <v>SILL</v>
      </c>
      <c r="FC71" s="2" t="str">
        <f t="shared" si="499"/>
        <v>SILL</v>
      </c>
      <c r="FD71" s="2" t="str">
        <f t="shared" si="499"/>
        <v>SILL</v>
      </c>
      <c r="FE71" s="2" t="str">
        <f t="shared" si="499"/>
        <v>SILL</v>
      </c>
      <c r="FF71" s="2" t="str">
        <f t="shared" si="499"/>
        <v>SILL</v>
      </c>
      <c r="FG71" s="2" t="str">
        <f t="shared" si="499"/>
        <v>SILL</v>
      </c>
      <c r="FH71" s="2" t="str">
        <f t="shared" si="499"/>
        <v>SILL</v>
      </c>
      <c r="FI71" s="2" t="str">
        <f t="shared" si="499"/>
        <v>SILL</v>
      </c>
      <c r="FJ71" s="150" t="s">
        <v>26</v>
      </c>
      <c r="FK71" s="2" t="str">
        <f t="shared" ref="FK71:FS71" si="500">IF(FK49="NA","NA",IF(FK49="CLOSED","NO",IF(AND(FK23&lt;440,FK29&lt;=432),"SILL",IF(FK49&gt;=7.99,"YES","NO"))))</f>
        <v>SILL</v>
      </c>
      <c r="FL71" s="2" t="str">
        <f t="shared" si="500"/>
        <v>SILL</v>
      </c>
      <c r="FM71" s="2" t="str">
        <f t="shared" si="500"/>
        <v>SILL</v>
      </c>
      <c r="FN71" s="2" t="str">
        <f t="shared" si="500"/>
        <v>SILL</v>
      </c>
      <c r="FO71" s="2" t="str">
        <f t="shared" si="500"/>
        <v>SILL</v>
      </c>
      <c r="FP71" s="2" t="str">
        <f t="shared" si="500"/>
        <v>SILL</v>
      </c>
      <c r="FQ71" s="2" t="str">
        <f t="shared" si="500"/>
        <v>SILL</v>
      </c>
      <c r="FR71" s="2" t="str">
        <f t="shared" si="500"/>
        <v>SILL</v>
      </c>
      <c r="FS71" s="2" t="str">
        <f t="shared" si="500"/>
        <v>SILL</v>
      </c>
      <c r="FT71" s="150" t="s">
        <v>26</v>
      </c>
      <c r="FU71" s="4"/>
      <c r="FV71" s="4"/>
      <c r="FW71" s="4"/>
      <c r="FX71" s="4"/>
      <c r="FY71" s="4"/>
    </row>
    <row r="72" spans="1:195" x14ac:dyDescent="0.2">
      <c r="A72" s="150" t="s">
        <v>27</v>
      </c>
      <c r="B72" s="2" t="str">
        <f>IF(B50="NA","NA",IF(B50="CLOSED","NO",IF(AND(B24&lt;439,B30&lt;=431),"SILL",IF(B50&gt;=7.99,"YES","NO"))))</f>
        <v>NO</v>
      </c>
      <c r="C72" s="2" t="str">
        <f t="shared" ref="C72:K72" si="501">IF(C50="NA","NA",IF(C50="CLOSED","NO",IF(AND(C24&lt;439,C30&lt;=431),"SILL",IF(C50&gt;=7.99,"YES","NO"))))</f>
        <v>NO</v>
      </c>
      <c r="D72" s="2" t="str">
        <f t="shared" si="501"/>
        <v>YES</v>
      </c>
      <c r="E72" s="2" t="str">
        <f t="shared" si="501"/>
        <v>SILL</v>
      </c>
      <c r="F72" s="2" t="str">
        <f t="shared" si="501"/>
        <v>YES</v>
      </c>
      <c r="G72" s="2" t="str">
        <f t="shared" si="501"/>
        <v>SILL</v>
      </c>
      <c r="H72" s="2" t="str">
        <f t="shared" si="501"/>
        <v>NO</v>
      </c>
      <c r="I72" s="2" t="str">
        <f t="shared" si="501"/>
        <v>NO</v>
      </c>
      <c r="J72" s="2" t="str">
        <f t="shared" si="501"/>
        <v>YES</v>
      </c>
      <c r="K72" s="2" t="str">
        <f t="shared" si="501"/>
        <v>SILL</v>
      </c>
      <c r="L72" s="150" t="s">
        <v>27</v>
      </c>
      <c r="M72" s="2" t="str">
        <f>IF(M50="NA","NA",IF(M50="CLOSED","NO",IF(AND(M24&lt;439,M30&lt;=431),"SILL",IF(M50&gt;=7.99,"YES","NO"))))</f>
        <v>SILL</v>
      </c>
      <c r="N72" s="2" t="str">
        <f t="shared" ref="N72:T72" si="502">IF(N50="NA","NA",IF(N50="CLOSED","NO",IF(AND(N24&lt;439,N30&lt;=431),"SILL",IF(N50&gt;=7.99,"YES","NO"))))</f>
        <v>YES</v>
      </c>
      <c r="O72" s="2" t="str">
        <f t="shared" si="502"/>
        <v>YES</v>
      </c>
      <c r="P72" s="2" t="str">
        <f t="shared" si="502"/>
        <v>YES</v>
      </c>
      <c r="Q72" s="2" t="str">
        <f t="shared" si="502"/>
        <v>YES</v>
      </c>
      <c r="R72" s="2" t="str">
        <f t="shared" si="502"/>
        <v>YES</v>
      </c>
      <c r="S72" s="2" t="str">
        <f t="shared" si="502"/>
        <v>YES</v>
      </c>
      <c r="T72" s="2" t="str">
        <f t="shared" si="502"/>
        <v>YES</v>
      </c>
      <c r="U72" s="2" t="str">
        <f>IF(U50="NA","NA",IF(U50="CLOSED","NO",IF(AND(U24&lt;439,U30&lt;=431),"SILL",IF(U50&gt;=7.99,"YES","NO"))))</f>
        <v>YES</v>
      </c>
      <c r="V72" s="2" t="str">
        <f>IF(V50="NA","NA",IF(V50="CLOSED","NO",IF(AND(V24&lt;439,V30&lt;=431),"SILL",IF(V50&gt;=7.99,"YES","NO"))))</f>
        <v>SILL</v>
      </c>
      <c r="W72" s="150" t="s">
        <v>27</v>
      </c>
      <c r="X72" s="2" t="str">
        <f t="shared" ref="X72:AF72" si="503">IF(X50="NA","NA",IF(X50="CLOSED","NO",IF(AND(X24&lt;439,X30&lt;=431),"SILL",IF(X50&gt;=7.99,"YES","NO"))))</f>
        <v>SILL</v>
      </c>
      <c r="Y72" s="2" t="str">
        <f t="shared" si="503"/>
        <v>SILL</v>
      </c>
      <c r="Z72" s="2" t="str">
        <f t="shared" si="503"/>
        <v>SILL</v>
      </c>
      <c r="AA72" s="2" t="str">
        <f t="shared" si="503"/>
        <v>YES</v>
      </c>
      <c r="AB72" s="2" t="str">
        <f t="shared" si="503"/>
        <v>YES</v>
      </c>
      <c r="AC72" s="2" t="str">
        <f t="shared" si="503"/>
        <v>NO</v>
      </c>
      <c r="AD72" s="2" t="str">
        <f t="shared" si="503"/>
        <v>YES</v>
      </c>
      <c r="AE72" s="2" t="str">
        <f t="shared" si="503"/>
        <v>NO</v>
      </c>
      <c r="AF72" s="2" t="str">
        <f t="shared" si="503"/>
        <v>NO</v>
      </c>
      <c r="AG72" s="2" t="str">
        <f>IF(AG50="NA","NA",IF(AG50="CLOSED","NO",IF(AND(AG24&lt;439,AG30&lt;=431),"SILL",IF(AG50&gt;=7.99,"YES","NO"))))</f>
        <v>YES</v>
      </c>
      <c r="AH72" s="150" t="s">
        <v>27</v>
      </c>
      <c r="AI72" s="2" t="str">
        <f t="shared" ref="AI72:AQ72" si="504">IF(AI50="NA","NA",IF(AI50="CLOSED","NO",IF(AND(AI24&lt;439,AI30&lt;=431),"SILL",IF(AI50&gt;=7.99,"YES","NO"))))</f>
        <v>YES</v>
      </c>
      <c r="AJ72" s="2" t="str">
        <f t="shared" si="504"/>
        <v>NO</v>
      </c>
      <c r="AK72" s="2" t="str">
        <f t="shared" si="504"/>
        <v>NO</v>
      </c>
      <c r="AL72" s="2" t="str">
        <f t="shared" si="504"/>
        <v>NO</v>
      </c>
      <c r="AM72" s="2" t="str">
        <f t="shared" si="504"/>
        <v>YES</v>
      </c>
      <c r="AN72" s="2" t="str">
        <f t="shared" si="504"/>
        <v>NO</v>
      </c>
      <c r="AO72" s="2" t="str">
        <f t="shared" si="504"/>
        <v>NO</v>
      </c>
      <c r="AP72" s="2" t="str">
        <f t="shared" si="504"/>
        <v>YES</v>
      </c>
      <c r="AQ72" s="2" t="str">
        <f t="shared" si="504"/>
        <v>YES</v>
      </c>
      <c r="AR72" s="2" t="str">
        <f>IF(AR50="NA","NA",IF(AR50="CLOSED","NO",IF(AND(AR24&lt;439,AR30&lt;=431),"SILL",IF(AR50&gt;=7.99,"YES","NO"))))</f>
        <v>YES</v>
      </c>
      <c r="AS72" s="150" t="s">
        <v>27</v>
      </c>
      <c r="AT72" s="2" t="str">
        <f t="shared" ref="AT72:BB72" si="505">IF(AT50="NA","NA",IF(AT50="CLOSED","NO",IF(AND(AT24&lt;439,AT30&lt;=431),"SILL",IF(AT50&gt;=7.99,"YES","NO"))))</f>
        <v>YES</v>
      </c>
      <c r="AU72" s="2" t="str">
        <f t="shared" si="505"/>
        <v>YES</v>
      </c>
      <c r="AV72" s="2" t="str">
        <f t="shared" si="505"/>
        <v>YES</v>
      </c>
      <c r="AW72" s="2" t="str">
        <f t="shared" si="505"/>
        <v>YES</v>
      </c>
      <c r="AX72" s="2" t="str">
        <f>IF(AX50="NA","NA",IF(AX50="CLOSED","NO",IF(AND(AX24&lt;439,AX30&lt;=431),"SILL",IF(AX50&gt;=7.99,"YES","NO"))))</f>
        <v>YES</v>
      </c>
      <c r="AY72" s="2" t="str">
        <f>IF(AY50="NA","NA",IF(AY50="CLOSED","NO",IF(AND(AY24&lt;439,AY30&lt;=431),"SILL",IF(AY50&gt;=7.99,"YES","NO"))))</f>
        <v>YES</v>
      </c>
      <c r="AZ72" s="2" t="str">
        <f t="shared" si="505"/>
        <v>YES</v>
      </c>
      <c r="BA72" s="2" t="str">
        <f t="shared" si="505"/>
        <v>YES</v>
      </c>
      <c r="BB72" s="2" t="str">
        <f t="shared" si="505"/>
        <v>YES</v>
      </c>
      <c r="BC72" s="2" t="str">
        <f>IF(BC50="NA","NA",IF(BC50="CLOSED","NO",IF(AND(BC24&lt;439,BC30&lt;=431),"SILL",IF(BC50&gt;=7.99,"YES","NO"))))</f>
        <v>YES</v>
      </c>
      <c r="BD72" s="150" t="s">
        <v>27</v>
      </c>
      <c r="BE72" s="2" t="str">
        <f t="shared" ref="BE72:BM72" si="506">IF(BE50="NA","NA",IF(BE50="CLOSED","NO",IF(AND(BE24&lt;439,BE30&lt;=431),"SILL",IF(BE50&gt;=7.99,"YES","NO"))))</f>
        <v>YES</v>
      </c>
      <c r="BF72" s="2" t="str">
        <f t="shared" si="506"/>
        <v>YES</v>
      </c>
      <c r="BG72" s="2" t="str">
        <f t="shared" si="506"/>
        <v>YES</v>
      </c>
      <c r="BH72" s="2" t="str">
        <f t="shared" si="506"/>
        <v>YES</v>
      </c>
      <c r="BI72" s="2" t="str">
        <f t="shared" si="506"/>
        <v>YES</v>
      </c>
      <c r="BJ72" s="2" t="str">
        <f t="shared" si="506"/>
        <v>YES</v>
      </c>
      <c r="BK72" s="2" t="str">
        <f t="shared" si="506"/>
        <v>YES</v>
      </c>
      <c r="BL72" s="2" t="str">
        <f t="shared" si="506"/>
        <v>YES</v>
      </c>
      <c r="BM72" s="2" t="str">
        <f t="shared" si="506"/>
        <v>SILL</v>
      </c>
      <c r="BN72" s="2" t="str">
        <f>IF(BN50="NA","NA",IF(BN50="CLOSED","NO",IF(AND(BN24&lt;439,BN30&lt;=431),"SILL",IF(BN50&gt;=7.99,"YES","NO"))))</f>
        <v>SILL</v>
      </c>
      <c r="BO72" s="150" t="s">
        <v>27</v>
      </c>
      <c r="BP72" s="2" t="str">
        <f t="shared" ref="BP72:BX72" si="507">IF(BP50="NA","NA",IF(BP50="CLOSED","NO",IF(AND(BP24&lt;439,BP30&lt;=431),"SILL",IF(BP50&gt;=7.99,"YES","NO"))))</f>
        <v>YES</v>
      </c>
      <c r="BQ72" s="2" t="str">
        <f t="shared" si="507"/>
        <v>YES</v>
      </c>
      <c r="BR72" s="2" t="str">
        <f t="shared" si="507"/>
        <v>SILL</v>
      </c>
      <c r="BS72" s="2" t="str">
        <f t="shared" si="507"/>
        <v>SILL</v>
      </c>
      <c r="BT72" s="2" t="str">
        <f t="shared" si="507"/>
        <v>SILL</v>
      </c>
      <c r="BU72" s="2" t="str">
        <f t="shared" si="507"/>
        <v>YES</v>
      </c>
      <c r="BV72" s="2" t="str">
        <f t="shared" si="507"/>
        <v>YES</v>
      </c>
      <c r="BW72" s="2" t="str">
        <f t="shared" si="507"/>
        <v>SILL</v>
      </c>
      <c r="BX72" s="2" t="str">
        <f t="shared" si="507"/>
        <v>SILL</v>
      </c>
      <c r="BY72" s="2" t="str">
        <f>IF(BY50="NA","NA",IF(BY50="CLOSED","NO",IF(AND(BY24&lt;439,BY30&lt;=431),"SILL",IF(BY50&gt;=7.99,"YES","NO"))))</f>
        <v>SILL</v>
      </c>
      <c r="BZ72" s="150" t="s">
        <v>27</v>
      </c>
      <c r="CA72" s="2" t="str">
        <f t="shared" ref="CA72:CI72" si="508">IF(CA50="NA","NA",IF(CA50="CLOSED","NO",IF(AND(CA24&lt;439,CA30&lt;=431),"SILL",IF(CA50&gt;=7.99,"YES","NO"))))</f>
        <v>SILL</v>
      </c>
      <c r="CB72" s="2" t="str">
        <f t="shared" si="508"/>
        <v>SILL</v>
      </c>
      <c r="CC72" s="2" t="str">
        <f t="shared" si="508"/>
        <v>SILL</v>
      </c>
      <c r="CD72" s="2" t="str">
        <f t="shared" si="508"/>
        <v>SILL</v>
      </c>
      <c r="CE72" s="2" t="str">
        <f t="shared" si="508"/>
        <v>SILL</v>
      </c>
      <c r="CF72" s="2" t="str">
        <f t="shared" si="508"/>
        <v>SILL</v>
      </c>
      <c r="CG72" s="2" t="str">
        <f t="shared" si="508"/>
        <v>SILL</v>
      </c>
      <c r="CH72" s="2" t="str">
        <f t="shared" si="508"/>
        <v>SILL</v>
      </c>
      <c r="CI72" s="2" t="str">
        <f t="shared" si="508"/>
        <v>SILL</v>
      </c>
      <c r="CJ72" s="2" t="str">
        <f>IF(CJ50="NA","NA",IF(CJ50="CLOSED","NO",IF(AND(CJ24&lt;439,CJ30&lt;=431),"SILL",IF(CJ50&gt;=7.99,"YES","NO"))))</f>
        <v>SILL</v>
      </c>
      <c r="CK72" s="150" t="s">
        <v>27</v>
      </c>
      <c r="CL72" s="2" t="str">
        <f t="shared" ref="CL72:CT72" si="509">IF(CL50="NA","NA",IF(CL50="CLOSED","NO",IF(AND(CL24&lt;439,CL30&lt;=431),"SILL",IF(CL50&gt;=7.99,"YES","NO"))))</f>
        <v>SILL</v>
      </c>
      <c r="CM72" s="2" t="str">
        <f t="shared" si="509"/>
        <v>SILL</v>
      </c>
      <c r="CN72" s="2" t="str">
        <f t="shared" si="509"/>
        <v>SILL</v>
      </c>
      <c r="CO72" s="2" t="str">
        <f t="shared" si="509"/>
        <v>SILL</v>
      </c>
      <c r="CP72" s="2" t="str">
        <f t="shared" si="509"/>
        <v>SILL</v>
      </c>
      <c r="CQ72" s="2" t="str">
        <f t="shared" si="509"/>
        <v>SILL</v>
      </c>
      <c r="CR72" s="2" t="str">
        <f t="shared" si="509"/>
        <v>SILL</v>
      </c>
      <c r="CS72" s="2" t="str">
        <f t="shared" si="509"/>
        <v>SILL</v>
      </c>
      <c r="CT72" s="2" t="str">
        <f t="shared" si="509"/>
        <v>SILL</v>
      </c>
      <c r="CU72" s="2" t="str">
        <f>IF(CU50="NA","NA",IF(CU50="CLOSED","NO",IF(AND(CU24&lt;439,CU30&lt;=431),"SILL",IF(CU50&gt;=7.99,"YES","NO"))))</f>
        <v>SILL</v>
      </c>
      <c r="CV72" s="150" t="s">
        <v>27</v>
      </c>
      <c r="CW72" s="2" t="str">
        <f t="shared" ref="CW72:DE72" si="510">IF(CW50="NA","NA",IF(CW50="CLOSED","NO",IF(AND(CW24&lt;439,CW30&lt;=431),"SILL",IF(CW50&gt;=7.99,"YES","NO"))))</f>
        <v>SILL</v>
      </c>
      <c r="CX72" s="2" t="str">
        <f t="shared" si="510"/>
        <v>SILL</v>
      </c>
      <c r="CY72" s="2" t="str">
        <f t="shared" si="510"/>
        <v>SILL</v>
      </c>
      <c r="CZ72" s="2" t="str">
        <f t="shared" si="510"/>
        <v>SILL</v>
      </c>
      <c r="DA72" s="2" t="str">
        <f t="shared" si="510"/>
        <v>SILL</v>
      </c>
      <c r="DB72" s="2" t="str">
        <f t="shared" si="510"/>
        <v>SILL</v>
      </c>
      <c r="DC72" s="2" t="str">
        <f t="shared" si="510"/>
        <v>SILL</v>
      </c>
      <c r="DD72" s="2" t="str">
        <f t="shared" si="510"/>
        <v>SILL</v>
      </c>
      <c r="DE72" s="2" t="str">
        <f t="shared" si="510"/>
        <v>SILL</v>
      </c>
      <c r="DF72" s="2" t="str">
        <f>IF(DF50="NA","NA",IF(DF50="CLOSED","NO",IF(AND(DF24&lt;439,DF30&lt;=431),"SILL",IF(DF50&gt;=7.99,"YES","NO"))))</f>
        <v>SILL</v>
      </c>
      <c r="DG72" s="150" t="s">
        <v>27</v>
      </c>
      <c r="DH72" s="2" t="str">
        <f t="shared" ref="DH72:DP72" si="511">IF(DH50="NA","NA",IF(DH50="CLOSED","NO",IF(AND(DH24&lt;439,DH30&lt;=431),"SILL",IF(DH50&gt;=7.99,"YES","NO"))))</f>
        <v>SILL</v>
      </c>
      <c r="DI72" s="2" t="str">
        <f t="shared" si="511"/>
        <v>SILL</v>
      </c>
      <c r="DJ72" s="2" t="str">
        <f t="shared" si="511"/>
        <v>SILL</v>
      </c>
      <c r="DK72" s="2" t="str">
        <f t="shared" si="511"/>
        <v>SILL</v>
      </c>
      <c r="DL72" s="2" t="str">
        <f t="shared" si="511"/>
        <v>SILL</v>
      </c>
      <c r="DM72" s="2" t="str">
        <f t="shared" si="511"/>
        <v>SILL</v>
      </c>
      <c r="DN72" s="2" t="str">
        <f t="shared" si="511"/>
        <v>SILL</v>
      </c>
      <c r="DO72" s="2" t="str">
        <f t="shared" si="511"/>
        <v>YES</v>
      </c>
      <c r="DP72" s="2" t="str">
        <f t="shared" si="511"/>
        <v>SILL</v>
      </c>
      <c r="DQ72" s="2" t="str">
        <f>IF(DQ50="NA","NA",IF(DQ50="CLOSED","NO",IF(AND(DQ24&lt;439,DQ30&lt;=431),"SILL",IF(DQ50&gt;=7.99,"YES","NO"))))</f>
        <v>YES</v>
      </c>
      <c r="DR72" s="150" t="s">
        <v>27</v>
      </c>
      <c r="DS72" s="2" t="str">
        <f t="shared" ref="DS72:EA72" si="512">IF(DS50="NA","NA",IF(DS50="CLOSED","NO",IF(AND(DS24&lt;439,DS30&lt;=431),"SILL",IF(DS50&gt;=7.99,"YES","NO"))))</f>
        <v>SILL</v>
      </c>
      <c r="DT72" s="2" t="str">
        <f t="shared" si="512"/>
        <v>SILL</v>
      </c>
      <c r="DU72" s="2" t="str">
        <f t="shared" si="512"/>
        <v>SILL</v>
      </c>
      <c r="DV72" s="2" t="str">
        <f t="shared" si="512"/>
        <v>YES</v>
      </c>
      <c r="DW72" s="2" t="str">
        <f t="shared" si="512"/>
        <v>YES</v>
      </c>
      <c r="DX72" s="2" t="str">
        <f t="shared" si="512"/>
        <v>YES</v>
      </c>
      <c r="DY72" s="2" t="str">
        <f t="shared" si="512"/>
        <v>SILL</v>
      </c>
      <c r="DZ72" s="2" t="str">
        <f t="shared" si="512"/>
        <v>YES</v>
      </c>
      <c r="EA72" s="2" t="str">
        <f t="shared" si="512"/>
        <v>YES</v>
      </c>
      <c r="EB72" s="2" t="str">
        <f>IF(EB50="NA","NA",IF(EB50="CLOSED","NO",IF(AND(EB24&lt;439,EB30&lt;=431),"SILL",IF(EB50&gt;=7.99,"YES","NO"))))</f>
        <v>SILL</v>
      </c>
      <c r="EC72" s="150" t="s">
        <v>27</v>
      </c>
      <c r="ED72" s="2" t="str">
        <f t="shared" ref="ED72:EL72" si="513">IF(ED50="NA","NA",IF(ED50="CLOSED","NO",IF(AND(ED24&lt;439,ED30&lt;=431),"SILL",IF(ED50&gt;=7.99,"YES","NO"))))</f>
        <v>SILL</v>
      </c>
      <c r="EE72" s="2" t="str">
        <f t="shared" si="513"/>
        <v>SILL</v>
      </c>
      <c r="EF72" s="2" t="str">
        <f t="shared" si="513"/>
        <v>SILL</v>
      </c>
      <c r="EG72" s="2" t="str">
        <f>IF(EG50="NA","NA",IF(EG50="CLOSED","NO",IF(AND(EG24&lt;439,EG30&lt;=431),"SILL",IF(EG50&gt;=7.99,"YES","NO"))))</f>
        <v>SILL</v>
      </c>
      <c r="EH72" s="2" t="str">
        <f>IF(EH50="NA","NA",IF(EH50="CLOSED","NO",IF(AND(EH24&lt;439,EH30&lt;=431),"SILL",IF(EH50&gt;=7.99,"YES","NO"))))</f>
        <v>SILL</v>
      </c>
      <c r="EI72" s="2" t="str">
        <f>IF(EI50="NA","NA",IF(EI50="CLOSED","NO",IF(AND(EI24&lt;439,EI30&lt;=431),"SILL",IF(EI50&gt;=7.99,"YES","NO"))))</f>
        <v>SILL</v>
      </c>
      <c r="EJ72" s="2" t="str">
        <f t="shared" si="513"/>
        <v>SILL</v>
      </c>
      <c r="EK72" s="2" t="str">
        <f t="shared" si="513"/>
        <v>SILL</v>
      </c>
      <c r="EL72" s="2" t="str">
        <f t="shared" si="513"/>
        <v>SILL</v>
      </c>
      <c r="EM72" s="2" t="str">
        <f t="shared" ref="EM72" si="514">IF(EM50="NA","NA",IF(EM50="CLOSED","NO",IF(AND(EM24&lt;439,EM30&lt;=431),"SILL",IF(EM50&gt;=7.99,"YES","NO"))))</f>
        <v>SILL</v>
      </c>
      <c r="EN72" s="150" t="s">
        <v>27</v>
      </c>
      <c r="EO72" s="2" t="str">
        <f t="shared" ref="EO72:EX72" si="515">IF(EO50="NA","NA",IF(EO50="CLOSED","NO",IF(AND(EO24&lt;439,EO30&lt;=431),"SILL",IF(EO50&gt;=7.99,"YES","NO"))))</f>
        <v>SILL</v>
      </c>
      <c r="EP72" s="2" t="str">
        <f t="shared" si="515"/>
        <v>SILL</v>
      </c>
      <c r="EQ72" s="2" t="str">
        <f t="shared" si="515"/>
        <v>SILL</v>
      </c>
      <c r="ER72" s="2" t="str">
        <f t="shared" si="515"/>
        <v>SILL</v>
      </c>
      <c r="ES72" s="2" t="str">
        <f t="shared" si="515"/>
        <v>SILL</v>
      </c>
      <c r="ET72" s="2" t="str">
        <f t="shared" si="515"/>
        <v>SILL</v>
      </c>
      <c r="EU72" s="2" t="str">
        <f t="shared" si="515"/>
        <v>SILL</v>
      </c>
      <c r="EV72" s="2" t="str">
        <f t="shared" si="515"/>
        <v>SILL</v>
      </c>
      <c r="EW72" s="2" t="str">
        <f t="shared" si="515"/>
        <v>SILL</v>
      </c>
      <c r="EX72" s="2" t="str">
        <f t="shared" si="515"/>
        <v>YES</v>
      </c>
      <c r="EY72" s="150" t="s">
        <v>27</v>
      </c>
      <c r="EZ72" s="2" t="str">
        <f t="shared" ref="EZ72:FI72" si="516">IF(EZ50="NA","NA",IF(EZ50="CLOSED","NO",IF(AND(EZ24&lt;439,EZ30&lt;=431),"SILL",IF(EZ50&gt;=7.99,"YES","NO"))))</f>
        <v>SILL</v>
      </c>
      <c r="FA72" s="2" t="str">
        <f t="shared" si="516"/>
        <v>YES</v>
      </c>
      <c r="FB72" s="2" t="str">
        <f t="shared" si="516"/>
        <v>YES</v>
      </c>
      <c r="FC72" s="2" t="str">
        <f t="shared" si="516"/>
        <v>YES</v>
      </c>
      <c r="FD72" s="2" t="str">
        <f t="shared" si="516"/>
        <v>YES</v>
      </c>
      <c r="FE72" s="2" t="str">
        <f t="shared" si="516"/>
        <v>YES</v>
      </c>
      <c r="FF72" s="2" t="str">
        <f t="shared" si="516"/>
        <v>SILL</v>
      </c>
      <c r="FG72" s="2" t="str">
        <f t="shared" si="516"/>
        <v>YES</v>
      </c>
      <c r="FH72" s="2" t="str">
        <f t="shared" si="516"/>
        <v>YES</v>
      </c>
      <c r="FI72" s="2" t="str">
        <f t="shared" si="516"/>
        <v>SILL</v>
      </c>
      <c r="FJ72" s="150" t="s">
        <v>27</v>
      </c>
      <c r="FK72" s="2" t="str">
        <f t="shared" ref="FK72:FS72" si="517">IF(FK50="NA","NA",IF(FK50="CLOSED","NO",IF(AND(FK24&lt;439,FK30&lt;=431),"SILL",IF(FK50&gt;=7.99,"YES","NO"))))</f>
        <v>SILL</v>
      </c>
      <c r="FL72" s="2" t="str">
        <f t="shared" si="517"/>
        <v>SILL</v>
      </c>
      <c r="FM72" s="2" t="str">
        <f t="shared" si="517"/>
        <v>SILL</v>
      </c>
      <c r="FN72" s="2" t="str">
        <f t="shared" si="517"/>
        <v>SILL</v>
      </c>
      <c r="FO72" s="2" t="str">
        <f t="shared" si="517"/>
        <v>SILL</v>
      </c>
      <c r="FP72" s="2" t="str">
        <f t="shared" si="517"/>
        <v>SILL</v>
      </c>
      <c r="FQ72" s="2" t="str">
        <f t="shared" si="517"/>
        <v>YES</v>
      </c>
      <c r="FR72" s="2" t="str">
        <f t="shared" si="517"/>
        <v>YES</v>
      </c>
      <c r="FS72" s="2" t="str">
        <f t="shared" si="517"/>
        <v>YES</v>
      </c>
      <c r="FT72" s="150" t="s">
        <v>27</v>
      </c>
      <c r="FU72" s="4"/>
      <c r="FV72" s="4"/>
      <c r="FW72" s="4"/>
      <c r="FX72" s="4"/>
      <c r="FY72" s="4"/>
      <c r="GC72" s="105"/>
      <c r="GD72" s="106" t="s">
        <v>95</v>
      </c>
      <c r="GE72" s="107" t="s">
        <v>116</v>
      </c>
      <c r="GF72" s="108"/>
      <c r="GG72" s="108"/>
      <c r="GH72" s="108"/>
      <c r="GI72" s="108"/>
      <c r="GJ72" s="108"/>
      <c r="GK72" s="108"/>
      <c r="GL72" s="108"/>
      <c r="GM72" s="109"/>
    </row>
    <row r="73" spans="1:195" x14ac:dyDescent="0.2">
      <c r="A73" s="150" t="s">
        <v>29</v>
      </c>
      <c r="B73" s="12" t="str">
        <f>IF(B51="NA","NA",IF(B51="CLOSED","NO",IF(B51=6,"YES","NO")))</f>
        <v>NO</v>
      </c>
      <c r="C73" s="12" t="str">
        <f t="shared" ref="C73:K73" si="518">IF(C51="NA","NA",IF(C51="CLOSED","NO",IF(C51=6,"YES","NO")))</f>
        <v>NO</v>
      </c>
      <c r="D73" s="12" t="str">
        <f t="shared" si="518"/>
        <v>YES</v>
      </c>
      <c r="E73" s="12" t="str">
        <f t="shared" si="518"/>
        <v>YES</v>
      </c>
      <c r="F73" s="12" t="str">
        <f t="shared" si="518"/>
        <v>YES</v>
      </c>
      <c r="G73" s="12" t="str">
        <f t="shared" si="518"/>
        <v>YES</v>
      </c>
      <c r="H73" s="12" t="str">
        <f t="shared" si="518"/>
        <v>YES</v>
      </c>
      <c r="I73" s="12" t="str">
        <f t="shared" si="518"/>
        <v>YES</v>
      </c>
      <c r="J73" s="12" t="str">
        <f t="shared" si="518"/>
        <v>YES</v>
      </c>
      <c r="K73" s="12" t="str">
        <f t="shared" si="518"/>
        <v>YES</v>
      </c>
      <c r="L73" s="150" t="s">
        <v>29</v>
      </c>
      <c r="M73" s="12" t="str">
        <f>IF(M51="NA","NA",IF(M51="CLOSED","NO",IF(M51=6,"YES","NO")))</f>
        <v>YES</v>
      </c>
      <c r="N73" s="12" t="str">
        <f t="shared" ref="N73:U73" si="519">IF(N51="NA","NA",IF(N51="CLOSED","NO",IF(N51=6,"YES","NO")))</f>
        <v>YES</v>
      </c>
      <c r="O73" s="12" t="str">
        <f t="shared" si="519"/>
        <v>NO</v>
      </c>
      <c r="P73" s="12" t="str">
        <f t="shared" si="519"/>
        <v>NO</v>
      </c>
      <c r="Q73" s="12" t="str">
        <f t="shared" si="519"/>
        <v>NO</v>
      </c>
      <c r="R73" s="12" t="str">
        <f t="shared" si="519"/>
        <v>NO</v>
      </c>
      <c r="S73" s="12" t="str">
        <f t="shared" si="519"/>
        <v>NO</v>
      </c>
      <c r="T73" s="12" t="str">
        <f t="shared" si="519"/>
        <v>YES</v>
      </c>
      <c r="U73" s="12" t="str">
        <f t="shared" si="519"/>
        <v>YES</v>
      </c>
      <c r="V73" s="12" t="str">
        <f>IF(V51="NA","NA",IF(V51="CLOSED","NO",IF(V51=6,"YES","NO")))</f>
        <v>YES</v>
      </c>
      <c r="W73" s="150" t="s">
        <v>29</v>
      </c>
      <c r="X73" s="12" t="str">
        <f t="shared" ref="X73:AF73" si="520">IF(X51="NA","NA",IF(X51="CLOSED","NO",IF(X51=6,"YES","NO")))</f>
        <v>YES</v>
      </c>
      <c r="Y73" s="12" t="str">
        <f t="shared" si="520"/>
        <v>YES</v>
      </c>
      <c r="Z73" s="12" t="str">
        <f t="shared" si="520"/>
        <v>YES</v>
      </c>
      <c r="AA73" s="12" t="str">
        <f t="shared" si="520"/>
        <v>YES</v>
      </c>
      <c r="AB73" s="12" t="str">
        <f t="shared" si="520"/>
        <v>YES</v>
      </c>
      <c r="AC73" s="12" t="str">
        <f t="shared" si="520"/>
        <v>YES</v>
      </c>
      <c r="AD73" s="12" t="str">
        <f t="shared" si="520"/>
        <v>YES</v>
      </c>
      <c r="AE73" s="12" t="str">
        <f t="shared" si="520"/>
        <v>YES</v>
      </c>
      <c r="AF73" s="12" t="str">
        <f t="shared" si="520"/>
        <v>YES</v>
      </c>
      <c r="AG73" s="12" t="str">
        <f>IF(AG51="NA","NA",IF(AG51="CLOSED","NO",IF(AG51=6,"YES","NO")))</f>
        <v>YES</v>
      </c>
      <c r="AH73" s="150" t="s">
        <v>29</v>
      </c>
      <c r="AI73" s="12" t="str">
        <f t="shared" ref="AI73:AQ73" si="521">IF(AI51="NA","NA",IF(AI51="CLOSED","NO",IF(AI51=6,"YES","NO")))</f>
        <v>YES</v>
      </c>
      <c r="AJ73" s="12" t="str">
        <f t="shared" si="521"/>
        <v>YES</v>
      </c>
      <c r="AK73" s="12" t="str">
        <f t="shared" si="521"/>
        <v>YES</v>
      </c>
      <c r="AL73" s="12" t="str">
        <f t="shared" si="521"/>
        <v>YES</v>
      </c>
      <c r="AM73" s="12" t="str">
        <f t="shared" si="521"/>
        <v>YES</v>
      </c>
      <c r="AN73" s="12" t="str">
        <f t="shared" si="521"/>
        <v>YES</v>
      </c>
      <c r="AO73" s="12" t="str">
        <f t="shared" si="521"/>
        <v>YES</v>
      </c>
      <c r="AP73" s="12" t="str">
        <f t="shared" si="521"/>
        <v>YES</v>
      </c>
      <c r="AQ73" s="12" t="str">
        <f t="shared" si="521"/>
        <v>YES</v>
      </c>
      <c r="AR73" s="12" t="str">
        <f>IF(AR51="NA","NA",IF(AR51="CLOSED","NO",IF(AR51=6,"YES","NO")))</f>
        <v>YES</v>
      </c>
      <c r="AS73" s="150" t="s">
        <v>29</v>
      </c>
      <c r="AT73" s="12" t="str">
        <f t="shared" ref="AT73:BB73" si="522">IF(AT51="NA","NA",IF(AT51="CLOSED","NO",IF(AT51=6,"YES","NO")))</f>
        <v>YES</v>
      </c>
      <c r="AU73" s="12" t="str">
        <f t="shared" si="522"/>
        <v>YES</v>
      </c>
      <c r="AV73" s="12" t="str">
        <f t="shared" si="522"/>
        <v>YES</v>
      </c>
      <c r="AW73" s="12" t="str">
        <f t="shared" si="522"/>
        <v>YES</v>
      </c>
      <c r="AX73" s="12" t="str">
        <f t="shared" si="522"/>
        <v>YES</v>
      </c>
      <c r="AY73" s="12" t="str">
        <f t="shared" si="522"/>
        <v>YES</v>
      </c>
      <c r="AZ73" s="12" t="str">
        <f t="shared" si="522"/>
        <v>YES</v>
      </c>
      <c r="BA73" s="12" t="str">
        <f t="shared" si="522"/>
        <v>YES</v>
      </c>
      <c r="BB73" s="12" t="str">
        <f t="shared" si="522"/>
        <v>YES</v>
      </c>
      <c r="BC73" s="12" t="str">
        <f>IF(BC51="NA","NA",IF(BC51="CLOSED","NO",IF(BC51=6,"YES","NO")))</f>
        <v>YES</v>
      </c>
      <c r="BD73" s="150" t="s">
        <v>29</v>
      </c>
      <c r="BE73" s="12" t="str">
        <f t="shared" ref="BE73:BM73" si="523">IF(BE51="NA","NA",IF(BE51="CLOSED","NO",IF(BE51=6,"YES","NO")))</f>
        <v>YES</v>
      </c>
      <c r="BF73" s="12" t="str">
        <f t="shared" si="523"/>
        <v>YES</v>
      </c>
      <c r="BG73" s="12" t="str">
        <f t="shared" si="523"/>
        <v>YES</v>
      </c>
      <c r="BH73" s="12" t="str">
        <f t="shared" si="523"/>
        <v>YES</v>
      </c>
      <c r="BI73" s="12" t="str">
        <f t="shared" si="523"/>
        <v>YES</v>
      </c>
      <c r="BJ73" s="12" t="str">
        <f t="shared" si="523"/>
        <v>YES</v>
      </c>
      <c r="BK73" s="12" t="str">
        <f t="shared" si="523"/>
        <v>YES</v>
      </c>
      <c r="BL73" s="12" t="str">
        <f t="shared" si="523"/>
        <v>YES</v>
      </c>
      <c r="BM73" s="12" t="str">
        <f t="shared" si="523"/>
        <v>YES</v>
      </c>
      <c r="BN73" s="12" t="str">
        <f>IF(BN51="NA","NA",IF(BN51="CLOSED","NO",IF(BN51=6,"YES","NO")))</f>
        <v>YES</v>
      </c>
      <c r="BO73" s="150" t="s">
        <v>29</v>
      </c>
      <c r="BP73" s="12" t="str">
        <f t="shared" ref="BP73:BX73" si="524">IF(BP51="NA","NA",IF(BP51="CLOSED","NO",IF(BP51=6,"YES","NO")))</f>
        <v>YES</v>
      </c>
      <c r="BQ73" s="12" t="str">
        <f t="shared" si="524"/>
        <v>YES</v>
      </c>
      <c r="BR73" s="12" t="str">
        <f t="shared" si="524"/>
        <v>YES</v>
      </c>
      <c r="BS73" s="12" t="str">
        <f t="shared" si="524"/>
        <v>YES</v>
      </c>
      <c r="BT73" s="12" t="str">
        <f t="shared" si="524"/>
        <v>YES</v>
      </c>
      <c r="BU73" s="12" t="str">
        <f t="shared" si="524"/>
        <v>YES</v>
      </c>
      <c r="BV73" s="12" t="str">
        <f t="shared" si="524"/>
        <v>YES</v>
      </c>
      <c r="BW73" s="12" t="str">
        <f t="shared" si="524"/>
        <v>YES</v>
      </c>
      <c r="BX73" s="12" t="str">
        <f t="shared" si="524"/>
        <v>YES</v>
      </c>
      <c r="BY73" s="12" t="str">
        <f>IF(BY51="NA","NA",IF(BY51="CLOSED","NO",IF(BY51=6,"YES","NO")))</f>
        <v>YES</v>
      </c>
      <c r="BZ73" s="150" t="s">
        <v>29</v>
      </c>
      <c r="CA73" s="12" t="str">
        <f t="shared" ref="CA73:CI73" si="525">IF(CA51="NA","NA",IF(CA51="CLOSED","NO",IF(CA51=6,"YES","NO")))</f>
        <v>YES</v>
      </c>
      <c r="CB73" s="12" t="str">
        <f t="shared" si="525"/>
        <v>YES</v>
      </c>
      <c r="CC73" s="12" t="str">
        <f t="shared" si="525"/>
        <v>YES</v>
      </c>
      <c r="CD73" s="12" t="str">
        <f t="shared" si="525"/>
        <v>YES</v>
      </c>
      <c r="CE73" s="12" t="str">
        <f t="shared" si="525"/>
        <v>YES</v>
      </c>
      <c r="CF73" s="12" t="str">
        <f t="shared" si="525"/>
        <v>YES</v>
      </c>
      <c r="CG73" s="12" t="str">
        <f t="shared" si="525"/>
        <v>YES</v>
      </c>
      <c r="CH73" s="12" t="str">
        <f t="shared" si="525"/>
        <v>YES</v>
      </c>
      <c r="CI73" s="12" t="str">
        <f t="shared" si="525"/>
        <v>YES</v>
      </c>
      <c r="CJ73" s="12" t="str">
        <f>IF(CJ51="NA","NA",IF(CJ51="CLOSED","NO",IF(CJ51=6,"YES","NO")))</f>
        <v>YES</v>
      </c>
      <c r="CK73" s="150" t="s">
        <v>29</v>
      </c>
      <c r="CL73" s="12" t="str">
        <f t="shared" ref="CL73:CT73" si="526">IF(CL51="NA","NA",IF(CL51="CLOSED","NO",IF(CL51=6,"YES","NO")))</f>
        <v>YES</v>
      </c>
      <c r="CM73" s="12" t="str">
        <f t="shared" si="526"/>
        <v>YES</v>
      </c>
      <c r="CN73" s="12" t="str">
        <f t="shared" si="526"/>
        <v>YES</v>
      </c>
      <c r="CO73" s="12" t="str">
        <f t="shared" si="526"/>
        <v>YES</v>
      </c>
      <c r="CP73" s="12" t="str">
        <f t="shared" si="526"/>
        <v>YES</v>
      </c>
      <c r="CQ73" s="12" t="str">
        <f t="shared" si="526"/>
        <v>YES</v>
      </c>
      <c r="CR73" s="12" t="str">
        <f t="shared" si="526"/>
        <v>YES</v>
      </c>
      <c r="CS73" s="12" t="str">
        <f t="shared" si="526"/>
        <v>YES</v>
      </c>
      <c r="CT73" s="12" t="str">
        <f t="shared" si="526"/>
        <v>YES</v>
      </c>
      <c r="CU73" s="12" t="str">
        <f>IF(CU51="NA","NA",IF(CU51="CLOSED","NO",IF(CU51=6,"YES","NO")))</f>
        <v>YES</v>
      </c>
      <c r="CV73" s="150" t="s">
        <v>29</v>
      </c>
      <c r="CW73" s="12" t="str">
        <f t="shared" ref="CW73:DE73" si="527">IF(CW51="NA","NA",IF(CW51="CLOSED","NO",IF(CW51=6,"YES","NO")))</f>
        <v>YES</v>
      </c>
      <c r="CX73" s="12" t="str">
        <f t="shared" si="527"/>
        <v>YES</v>
      </c>
      <c r="CY73" s="12" t="str">
        <f t="shared" si="527"/>
        <v>YES</v>
      </c>
      <c r="CZ73" s="12" t="str">
        <f t="shared" si="527"/>
        <v>YES</v>
      </c>
      <c r="DA73" s="12" t="str">
        <f t="shared" si="527"/>
        <v>YES</v>
      </c>
      <c r="DB73" s="12" t="str">
        <f t="shared" si="527"/>
        <v>YES</v>
      </c>
      <c r="DC73" s="12" t="str">
        <f t="shared" si="527"/>
        <v>YES</v>
      </c>
      <c r="DD73" s="12" t="str">
        <f t="shared" si="527"/>
        <v>YES</v>
      </c>
      <c r="DE73" s="12" t="str">
        <f t="shared" si="527"/>
        <v>YES</v>
      </c>
      <c r="DF73" s="12" t="str">
        <f>IF(DF51="NA","NA",IF(DF51="CLOSED","NO",IF(DF51=6,"YES","NO")))</f>
        <v>YES</v>
      </c>
      <c r="DG73" s="150" t="s">
        <v>29</v>
      </c>
      <c r="DH73" s="12" t="str">
        <f t="shared" ref="DH73:DP73" si="528">IF(DH51="NA","NA",IF(DH51="CLOSED","NO",IF(DH51=6,"YES","NO")))</f>
        <v>YES</v>
      </c>
      <c r="DI73" s="12" t="str">
        <f t="shared" si="528"/>
        <v>YES</v>
      </c>
      <c r="DJ73" s="12" t="str">
        <f t="shared" si="528"/>
        <v>YES</v>
      </c>
      <c r="DK73" s="12" t="str">
        <f t="shared" si="528"/>
        <v>YES</v>
      </c>
      <c r="DL73" s="12" t="str">
        <f t="shared" si="528"/>
        <v>YES</v>
      </c>
      <c r="DM73" s="12" t="str">
        <f t="shared" si="528"/>
        <v>YES</v>
      </c>
      <c r="DN73" s="12" t="str">
        <f t="shared" si="528"/>
        <v>YES</v>
      </c>
      <c r="DO73" s="12" t="str">
        <f t="shared" si="528"/>
        <v>YES</v>
      </c>
      <c r="DP73" s="12" t="str">
        <f t="shared" si="528"/>
        <v>YES</v>
      </c>
      <c r="DQ73" s="12" t="str">
        <f>IF(DQ51="NA","NA",IF(DQ51="CLOSED","NO",IF(DQ51=6,"YES","NO")))</f>
        <v>YES</v>
      </c>
      <c r="DR73" s="150" t="s">
        <v>29</v>
      </c>
      <c r="DS73" s="12" t="str">
        <f t="shared" ref="DS73:EA73" si="529">IF(DS51="NA","NA",IF(DS51="CLOSED","NO",IF(DS51=6,"YES","NO")))</f>
        <v>YES</v>
      </c>
      <c r="DT73" s="12" t="str">
        <f t="shared" si="529"/>
        <v>YES</v>
      </c>
      <c r="DU73" s="12" t="str">
        <f t="shared" si="529"/>
        <v>YES</v>
      </c>
      <c r="DV73" s="12" t="str">
        <f t="shared" si="529"/>
        <v>YES</v>
      </c>
      <c r="DW73" s="12" t="str">
        <f t="shared" si="529"/>
        <v>YES</v>
      </c>
      <c r="DX73" s="12" t="str">
        <f t="shared" si="529"/>
        <v>YES</v>
      </c>
      <c r="DY73" s="12" t="str">
        <f t="shared" si="529"/>
        <v>YES</v>
      </c>
      <c r="DZ73" s="12" t="str">
        <f t="shared" si="529"/>
        <v>YES</v>
      </c>
      <c r="EA73" s="12" t="str">
        <f t="shared" si="529"/>
        <v>YES</v>
      </c>
      <c r="EB73" s="12" t="str">
        <f>IF(EB51="NA","NA",IF(EB51="CLOSED","NO",IF(EB51=6,"YES","NO")))</f>
        <v>YES</v>
      </c>
      <c r="EC73" s="150" t="s">
        <v>29</v>
      </c>
      <c r="ED73" s="12" t="str">
        <f t="shared" ref="ED73:EL73" si="530">IF(ED51="NA","NA",IF(ED51="CLOSED","NO",IF(ED51=6,"YES","NO")))</f>
        <v>YES</v>
      </c>
      <c r="EE73" s="12" t="str">
        <f t="shared" si="530"/>
        <v>YES</v>
      </c>
      <c r="EF73" s="12" t="str">
        <f t="shared" si="530"/>
        <v>YES</v>
      </c>
      <c r="EG73" s="12" t="str">
        <f t="shared" si="530"/>
        <v>YES</v>
      </c>
      <c r="EH73" s="12" t="str">
        <f t="shared" si="530"/>
        <v>YES</v>
      </c>
      <c r="EI73" s="12" t="str">
        <f t="shared" si="530"/>
        <v>YES</v>
      </c>
      <c r="EJ73" s="12" t="str">
        <f t="shared" si="530"/>
        <v>YES</v>
      </c>
      <c r="EK73" s="12" t="str">
        <f t="shared" si="530"/>
        <v>YES</v>
      </c>
      <c r="EL73" s="12" t="str">
        <f t="shared" si="530"/>
        <v>YES</v>
      </c>
      <c r="EM73" s="12" t="str">
        <f t="shared" ref="EM73" si="531">IF(EM51="NA","NA",IF(EM51="CLOSED","NO",IF(EM51=6,"YES","NO")))</f>
        <v>YES</v>
      </c>
      <c r="EN73" s="150" t="s">
        <v>29</v>
      </c>
      <c r="EO73" s="12" t="str">
        <f t="shared" ref="EO73:EX73" si="532">IF(EO51="NA","NA",IF(EO51="CLOSED","NO",IF(EO51=6,"YES","NO")))</f>
        <v>YES</v>
      </c>
      <c r="EP73" s="12" t="str">
        <f t="shared" si="532"/>
        <v>YES</v>
      </c>
      <c r="EQ73" s="12" t="str">
        <f t="shared" si="532"/>
        <v>YES</v>
      </c>
      <c r="ER73" s="12" t="str">
        <f t="shared" si="532"/>
        <v>YES</v>
      </c>
      <c r="ES73" s="12" t="str">
        <f t="shared" si="532"/>
        <v>YES</v>
      </c>
      <c r="ET73" s="12" t="str">
        <f t="shared" si="532"/>
        <v>YES</v>
      </c>
      <c r="EU73" s="12" t="str">
        <f t="shared" si="532"/>
        <v>YES</v>
      </c>
      <c r="EV73" s="12" t="str">
        <f t="shared" si="532"/>
        <v>YES</v>
      </c>
      <c r="EW73" s="12" t="str">
        <f t="shared" si="532"/>
        <v>YES</v>
      </c>
      <c r="EX73" s="12" t="str">
        <f t="shared" si="532"/>
        <v>YES</v>
      </c>
      <c r="EY73" s="150" t="s">
        <v>29</v>
      </c>
      <c r="EZ73" s="12" t="str">
        <f t="shared" ref="EZ73:FI73" si="533">IF(EZ51="NA","NA",IF(EZ51="CLOSED","NO",IF(EZ51=6,"YES","NO")))</f>
        <v>YES</v>
      </c>
      <c r="FA73" s="12" t="str">
        <f t="shared" si="533"/>
        <v>YES</v>
      </c>
      <c r="FB73" s="12" t="str">
        <f t="shared" si="533"/>
        <v>YES</v>
      </c>
      <c r="FC73" s="12" t="str">
        <f t="shared" si="533"/>
        <v>YES</v>
      </c>
      <c r="FD73" s="12" t="str">
        <f t="shared" si="533"/>
        <v>YES</v>
      </c>
      <c r="FE73" s="12" t="str">
        <f t="shared" si="533"/>
        <v>YES</v>
      </c>
      <c r="FF73" s="12" t="str">
        <f t="shared" si="533"/>
        <v>YES</v>
      </c>
      <c r="FG73" s="12" t="str">
        <f t="shared" si="533"/>
        <v>YES</v>
      </c>
      <c r="FH73" s="12" t="str">
        <f t="shared" si="533"/>
        <v>YES</v>
      </c>
      <c r="FI73" s="12" t="str">
        <f t="shared" si="533"/>
        <v>YES</v>
      </c>
      <c r="FJ73" s="150" t="s">
        <v>29</v>
      </c>
      <c r="FK73" s="12" t="str">
        <f t="shared" ref="FK73:FS73" si="534">IF(FK51="NA","NA",IF(FK51="CLOSED","NO",IF(FK51=6,"YES","NO")))</f>
        <v>YES</v>
      </c>
      <c r="FL73" s="12" t="str">
        <f t="shared" si="534"/>
        <v>YES</v>
      </c>
      <c r="FM73" s="12" t="str">
        <f t="shared" si="534"/>
        <v>YES</v>
      </c>
      <c r="FN73" s="12" t="str">
        <f t="shared" si="534"/>
        <v>YES</v>
      </c>
      <c r="FO73" s="12" t="str">
        <f t="shared" si="534"/>
        <v>YES</v>
      </c>
      <c r="FP73" s="12" t="str">
        <f t="shared" si="534"/>
        <v>YES</v>
      </c>
      <c r="FQ73" s="12" t="str">
        <f t="shared" si="534"/>
        <v>YES</v>
      </c>
      <c r="FR73" s="12" t="str">
        <f t="shared" si="534"/>
        <v>YES</v>
      </c>
      <c r="FS73" s="12" t="str">
        <f t="shared" si="534"/>
        <v>YES</v>
      </c>
      <c r="FT73" s="150" t="s">
        <v>29</v>
      </c>
      <c r="FU73" s="14"/>
      <c r="FV73" s="14"/>
      <c r="FW73" s="14"/>
      <c r="FX73" s="14"/>
      <c r="FY73" s="14"/>
      <c r="GC73" s="110"/>
      <c r="GD73" s="111">
        <v>1</v>
      </c>
      <c r="GE73" s="111">
        <v>2</v>
      </c>
      <c r="GF73" s="111">
        <v>3</v>
      </c>
      <c r="GG73" s="111">
        <v>4</v>
      </c>
      <c r="GH73" s="111">
        <v>5</v>
      </c>
      <c r="GI73" s="111">
        <v>6</v>
      </c>
      <c r="GJ73" s="111">
        <v>7</v>
      </c>
      <c r="GK73" s="111">
        <v>8</v>
      </c>
      <c r="GL73" s="111">
        <v>9</v>
      </c>
      <c r="GM73" s="112" t="s">
        <v>96</v>
      </c>
    </row>
    <row r="74" spans="1:195" x14ac:dyDescent="0.2">
      <c r="A74" s="26" t="s">
        <v>52</v>
      </c>
      <c r="B74" s="26" t="s">
        <v>119</v>
      </c>
      <c r="C74" s="49"/>
      <c r="D74" s="49"/>
      <c r="E74" s="49"/>
      <c r="F74" s="49"/>
      <c r="G74" s="49"/>
      <c r="H74" s="49"/>
      <c r="I74" s="49"/>
      <c r="J74" s="49"/>
      <c r="K74" s="49"/>
      <c r="L74" s="26" t="s">
        <v>52</v>
      </c>
      <c r="M74" s="26" t="s">
        <v>119</v>
      </c>
      <c r="N74" s="49"/>
      <c r="O74" s="49"/>
      <c r="P74" s="49"/>
      <c r="Q74" s="49"/>
      <c r="R74" s="49"/>
      <c r="S74" s="49"/>
      <c r="T74" s="49"/>
      <c r="U74" s="49"/>
      <c r="V74" s="26" t="s">
        <v>119</v>
      </c>
      <c r="W74" s="26" t="s">
        <v>52</v>
      </c>
      <c r="X74" s="49"/>
      <c r="Y74" s="49"/>
      <c r="Z74" s="49"/>
      <c r="AA74" s="49"/>
      <c r="AB74" s="49"/>
      <c r="AC74" s="49"/>
      <c r="AD74" s="49"/>
      <c r="AE74" s="49"/>
      <c r="AF74" s="49"/>
      <c r="AG74" s="26" t="s">
        <v>119</v>
      </c>
      <c r="AH74" s="26" t="s">
        <v>52</v>
      </c>
      <c r="AI74" s="49"/>
      <c r="AJ74" s="49"/>
      <c r="AK74" s="49"/>
      <c r="AL74" s="49"/>
      <c r="AM74" s="49"/>
      <c r="AN74" s="49"/>
      <c r="AO74" s="49"/>
      <c r="AP74" s="49"/>
      <c r="AQ74" s="49"/>
      <c r="AR74" s="26" t="s">
        <v>119</v>
      </c>
      <c r="AS74" s="26" t="s">
        <v>52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26" t="s">
        <v>119</v>
      </c>
      <c r="BD74" s="26" t="s">
        <v>52</v>
      </c>
      <c r="BE74" s="49"/>
      <c r="BF74" s="49"/>
      <c r="BG74" s="49"/>
      <c r="BH74" s="49"/>
      <c r="BI74" s="49"/>
      <c r="BJ74" s="49"/>
      <c r="BK74" s="49"/>
      <c r="BL74" s="49"/>
      <c r="BM74" s="49"/>
      <c r="BN74" s="26" t="s">
        <v>119</v>
      </c>
      <c r="BO74" s="26" t="s">
        <v>52</v>
      </c>
      <c r="BP74" s="49"/>
      <c r="BQ74" s="49"/>
      <c r="BR74" s="49"/>
      <c r="BS74" s="49"/>
      <c r="BT74" s="49"/>
      <c r="BU74" s="49"/>
      <c r="BV74" s="49"/>
      <c r="BW74" s="49"/>
      <c r="BX74" s="49"/>
      <c r="BY74" s="26" t="s">
        <v>119</v>
      </c>
      <c r="BZ74" s="26" t="s">
        <v>52</v>
      </c>
      <c r="CA74" s="49"/>
      <c r="CB74" s="49"/>
      <c r="CC74" s="49"/>
      <c r="CD74" s="49"/>
      <c r="CE74" s="49"/>
      <c r="CF74" s="49"/>
      <c r="CG74" s="49"/>
      <c r="CH74" s="49"/>
      <c r="CI74" s="49"/>
      <c r="CJ74" s="26" t="s">
        <v>119</v>
      </c>
      <c r="CK74" s="26" t="s">
        <v>52</v>
      </c>
      <c r="CL74" s="49"/>
      <c r="CM74" s="49"/>
      <c r="CN74" s="49"/>
      <c r="CO74" s="49"/>
      <c r="CP74" s="49"/>
      <c r="CQ74" s="49"/>
      <c r="CR74" s="49"/>
      <c r="CS74" s="49"/>
      <c r="CT74" s="49"/>
      <c r="CU74" s="26" t="s">
        <v>119</v>
      </c>
      <c r="CV74" s="26" t="s">
        <v>52</v>
      </c>
      <c r="CW74" s="49"/>
      <c r="CX74" s="49"/>
      <c r="CY74" s="49"/>
      <c r="CZ74" s="49"/>
      <c r="DA74" s="49"/>
      <c r="DB74" s="49"/>
      <c r="DC74" s="49"/>
      <c r="DD74" s="49"/>
      <c r="DE74" s="49"/>
      <c r="DF74" s="26" t="s">
        <v>119</v>
      </c>
      <c r="DG74" s="26" t="s">
        <v>52</v>
      </c>
      <c r="DH74" s="49"/>
      <c r="DI74" s="49"/>
      <c r="DJ74" s="49"/>
      <c r="DK74" s="49"/>
      <c r="DL74" s="49"/>
      <c r="DM74" s="49"/>
      <c r="DN74" s="49"/>
      <c r="DO74" s="49"/>
      <c r="DP74" s="49"/>
      <c r="DQ74" s="26" t="s">
        <v>119</v>
      </c>
      <c r="DR74" s="26" t="s">
        <v>52</v>
      </c>
      <c r="DS74" s="49"/>
      <c r="DT74" s="49"/>
      <c r="DU74" s="49"/>
      <c r="DV74" s="49"/>
      <c r="DW74" s="49"/>
      <c r="DX74" s="49"/>
      <c r="DY74" s="49"/>
      <c r="DZ74" s="49"/>
      <c r="EA74" s="49"/>
      <c r="EB74" s="26" t="s">
        <v>119</v>
      </c>
      <c r="EC74" s="26" t="s">
        <v>52</v>
      </c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26" t="s">
        <v>52</v>
      </c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26" t="s">
        <v>52</v>
      </c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26" t="s">
        <v>52</v>
      </c>
      <c r="FK74" s="49"/>
      <c r="FL74" s="49"/>
      <c r="FM74" s="49"/>
      <c r="FN74" s="49"/>
      <c r="FO74" s="49"/>
      <c r="FP74" s="49"/>
      <c r="FQ74" s="49"/>
      <c r="FR74" s="49"/>
      <c r="FS74" s="49"/>
      <c r="FT74" s="26" t="s">
        <v>52</v>
      </c>
      <c r="FU74" s="55" t="s">
        <v>52</v>
      </c>
      <c r="FV74" s="14" t="s">
        <v>46</v>
      </c>
      <c r="FW74" s="14"/>
      <c r="FX74" s="14" t="s">
        <v>55</v>
      </c>
      <c r="FY74" s="15"/>
      <c r="FZ74" s="4" t="s">
        <v>30</v>
      </c>
      <c r="GC74" s="113"/>
      <c r="GD74" s="114" t="s">
        <v>115</v>
      </c>
      <c r="GE74" s="115"/>
      <c r="GF74" s="115"/>
      <c r="GG74" s="116"/>
      <c r="GH74" s="115" t="s">
        <v>97</v>
      </c>
      <c r="GI74" s="115"/>
      <c r="GJ74" s="115"/>
      <c r="GK74" s="115" t="s">
        <v>98</v>
      </c>
      <c r="GL74" s="115"/>
      <c r="GM74" s="112">
        <v>1</v>
      </c>
    </row>
    <row r="75" spans="1:195" x14ac:dyDescent="0.2">
      <c r="A75" s="26" t="s">
        <v>50</v>
      </c>
      <c r="B75" s="13">
        <f>IF(B53="NA","NA",IF(B53="YES",1,0))</f>
        <v>1</v>
      </c>
      <c r="C75" s="13">
        <f t="shared" ref="C75:K75" si="535">IF(C53="NA","NA",IF(C53="YES",1,0))</f>
        <v>1</v>
      </c>
      <c r="D75" s="13">
        <f t="shared" si="535"/>
        <v>1</v>
      </c>
      <c r="E75" s="13">
        <f t="shared" si="535"/>
        <v>1</v>
      </c>
      <c r="F75" s="13">
        <f t="shared" si="535"/>
        <v>1</v>
      </c>
      <c r="G75" s="13">
        <f t="shared" si="535"/>
        <v>1</v>
      </c>
      <c r="H75" s="13">
        <f t="shared" si="535"/>
        <v>1</v>
      </c>
      <c r="I75" s="13">
        <f t="shared" si="535"/>
        <v>1</v>
      </c>
      <c r="J75" s="13">
        <f t="shared" si="535"/>
        <v>1</v>
      </c>
      <c r="K75" s="13">
        <f t="shared" si="535"/>
        <v>1</v>
      </c>
      <c r="L75" s="26" t="s">
        <v>50</v>
      </c>
      <c r="M75" s="13">
        <f>IF(M53="NA","NA",IF(M53="YES",1,0))</f>
        <v>1</v>
      </c>
      <c r="N75" s="13">
        <f t="shared" ref="N75:U75" si="536">IF(N53="NA","NA",IF(N53="YES",1,0))</f>
        <v>1</v>
      </c>
      <c r="O75" s="13">
        <f t="shared" si="536"/>
        <v>1</v>
      </c>
      <c r="P75" s="13">
        <f t="shared" si="536"/>
        <v>1</v>
      </c>
      <c r="Q75" s="13">
        <f t="shared" si="536"/>
        <v>1</v>
      </c>
      <c r="R75" s="13">
        <f t="shared" si="536"/>
        <v>1</v>
      </c>
      <c r="S75" s="13">
        <f t="shared" si="536"/>
        <v>1</v>
      </c>
      <c r="T75" s="13">
        <f t="shared" si="536"/>
        <v>1</v>
      </c>
      <c r="U75" s="13">
        <f t="shared" si="536"/>
        <v>1</v>
      </c>
      <c r="V75" s="13">
        <f>IF(V53="NA","NA",IF(V53="YES",1,0))</f>
        <v>1</v>
      </c>
      <c r="W75" s="26" t="s">
        <v>50</v>
      </c>
      <c r="X75" s="13">
        <f t="shared" ref="X75:AF75" si="537">IF(X53="NA","NA",IF(X53="YES",1,0))</f>
        <v>1</v>
      </c>
      <c r="Y75" s="13">
        <f t="shared" si="537"/>
        <v>1</v>
      </c>
      <c r="Z75" s="13">
        <f t="shared" si="537"/>
        <v>1</v>
      </c>
      <c r="AA75" s="13">
        <f t="shared" si="537"/>
        <v>1</v>
      </c>
      <c r="AB75" s="13">
        <f t="shared" si="537"/>
        <v>1</v>
      </c>
      <c r="AC75" s="13">
        <f t="shared" si="537"/>
        <v>1</v>
      </c>
      <c r="AD75" s="13">
        <f t="shared" si="537"/>
        <v>1</v>
      </c>
      <c r="AE75" s="13">
        <f t="shared" si="537"/>
        <v>1</v>
      </c>
      <c r="AF75" s="13">
        <f t="shared" si="537"/>
        <v>1</v>
      </c>
      <c r="AG75" s="13">
        <f>IF(AG53="NA","NA",IF(AG53="YES",1,0))</f>
        <v>1</v>
      </c>
      <c r="AH75" s="26" t="s">
        <v>50</v>
      </c>
      <c r="AI75" s="13">
        <f t="shared" ref="AI75:AQ75" si="538">IF(AI53="NA","NA",IF(AI53="YES",1,0))</f>
        <v>1</v>
      </c>
      <c r="AJ75" s="13">
        <f t="shared" si="538"/>
        <v>1</v>
      </c>
      <c r="AK75" s="13">
        <f t="shared" si="538"/>
        <v>1</v>
      </c>
      <c r="AL75" s="13">
        <f t="shared" si="538"/>
        <v>1</v>
      </c>
      <c r="AM75" s="13">
        <f t="shared" si="538"/>
        <v>1</v>
      </c>
      <c r="AN75" s="13">
        <f t="shared" si="538"/>
        <v>1</v>
      </c>
      <c r="AO75" s="13">
        <f t="shared" si="538"/>
        <v>1</v>
      </c>
      <c r="AP75" s="13">
        <f t="shared" si="538"/>
        <v>1</v>
      </c>
      <c r="AQ75" s="13">
        <f t="shared" si="538"/>
        <v>1</v>
      </c>
      <c r="AR75" s="13">
        <f>IF(AR53="NA","NA",IF(AR53="YES",1,0))</f>
        <v>1</v>
      </c>
      <c r="AS75" s="26" t="s">
        <v>50</v>
      </c>
      <c r="AT75" s="13">
        <f t="shared" ref="AT75:BB75" si="539">IF(AT53="NA","NA",IF(AT53="YES",1,0))</f>
        <v>1</v>
      </c>
      <c r="AU75" s="13">
        <f t="shared" si="539"/>
        <v>1</v>
      </c>
      <c r="AV75" s="13">
        <f t="shared" si="539"/>
        <v>1</v>
      </c>
      <c r="AW75" s="13">
        <f t="shared" si="539"/>
        <v>1</v>
      </c>
      <c r="AX75" s="13">
        <f t="shared" si="539"/>
        <v>1</v>
      </c>
      <c r="AY75" s="13">
        <f t="shared" si="539"/>
        <v>1</v>
      </c>
      <c r="AZ75" s="13">
        <f t="shared" si="539"/>
        <v>1</v>
      </c>
      <c r="BA75" s="13">
        <f t="shared" si="539"/>
        <v>1</v>
      </c>
      <c r="BB75" s="13">
        <f t="shared" si="539"/>
        <v>1</v>
      </c>
      <c r="BC75" s="13">
        <f>IF(BC53="NA","NA",IF(BC53="YES",1,0))</f>
        <v>1</v>
      </c>
      <c r="BD75" s="26" t="s">
        <v>50</v>
      </c>
      <c r="BE75" s="13">
        <f t="shared" ref="BE75:BM75" si="540">IF(BE53="NA","NA",IF(BE53="YES",1,0))</f>
        <v>1</v>
      </c>
      <c r="BF75" s="13">
        <f t="shared" si="540"/>
        <v>1</v>
      </c>
      <c r="BG75" s="13">
        <f t="shared" si="540"/>
        <v>1</v>
      </c>
      <c r="BH75" s="13">
        <f t="shared" si="540"/>
        <v>1</v>
      </c>
      <c r="BI75" s="13">
        <f t="shared" si="540"/>
        <v>1</v>
      </c>
      <c r="BJ75" s="13">
        <f t="shared" si="540"/>
        <v>1</v>
      </c>
      <c r="BK75" s="13">
        <f t="shared" si="540"/>
        <v>1</v>
      </c>
      <c r="BL75" s="13">
        <f t="shared" si="540"/>
        <v>1</v>
      </c>
      <c r="BM75" s="13">
        <f t="shared" si="540"/>
        <v>1</v>
      </c>
      <c r="BN75" s="13">
        <f>IF(BN53="NA","NA",IF(BN53="YES",1,0))</f>
        <v>1</v>
      </c>
      <c r="BO75" s="26" t="s">
        <v>50</v>
      </c>
      <c r="BP75" s="13">
        <f t="shared" ref="BP75:BX75" si="541">IF(BP53="NA","NA",IF(BP53="YES",1,0))</f>
        <v>1</v>
      </c>
      <c r="BQ75" s="13">
        <f t="shared" si="541"/>
        <v>1</v>
      </c>
      <c r="BR75" s="13">
        <f t="shared" si="541"/>
        <v>1</v>
      </c>
      <c r="BS75" s="13">
        <f t="shared" si="541"/>
        <v>1</v>
      </c>
      <c r="BT75" s="13">
        <f t="shared" si="541"/>
        <v>1</v>
      </c>
      <c r="BU75" s="13">
        <f t="shared" si="541"/>
        <v>1</v>
      </c>
      <c r="BV75" s="13">
        <f t="shared" si="541"/>
        <v>1</v>
      </c>
      <c r="BW75" s="13">
        <f t="shared" si="541"/>
        <v>1</v>
      </c>
      <c r="BX75" s="13">
        <f t="shared" si="541"/>
        <v>1</v>
      </c>
      <c r="BY75" s="13">
        <f>IF(BY53="NA","NA",IF(BY53="YES",1,0))</f>
        <v>1</v>
      </c>
      <c r="BZ75" s="26" t="s">
        <v>50</v>
      </c>
      <c r="CA75" s="13">
        <f t="shared" ref="CA75:CI75" si="542">IF(CA53="NA","NA",IF(CA53="YES",1,0))</f>
        <v>1</v>
      </c>
      <c r="CB75" s="13">
        <f t="shared" si="542"/>
        <v>1</v>
      </c>
      <c r="CC75" s="13">
        <f t="shared" si="542"/>
        <v>1</v>
      </c>
      <c r="CD75" s="13">
        <f t="shared" si="542"/>
        <v>1</v>
      </c>
      <c r="CE75" s="13">
        <f t="shared" si="542"/>
        <v>1</v>
      </c>
      <c r="CF75" s="13">
        <f t="shared" si="542"/>
        <v>1</v>
      </c>
      <c r="CG75" s="13">
        <f t="shared" si="542"/>
        <v>1</v>
      </c>
      <c r="CH75" s="13">
        <f t="shared" si="542"/>
        <v>1</v>
      </c>
      <c r="CI75" s="13">
        <f t="shared" si="542"/>
        <v>1</v>
      </c>
      <c r="CJ75" s="13">
        <f>IF(CJ53="NA","NA",IF(CJ53="YES",1,0))</f>
        <v>1</v>
      </c>
      <c r="CK75" s="26" t="s">
        <v>50</v>
      </c>
      <c r="CL75" s="13">
        <f t="shared" ref="CL75:CT75" si="543">IF(CL53="NA","NA",IF(CL53="YES",1,0))</f>
        <v>1</v>
      </c>
      <c r="CM75" s="13">
        <f t="shared" si="543"/>
        <v>1</v>
      </c>
      <c r="CN75" s="13">
        <f t="shared" si="543"/>
        <v>1</v>
      </c>
      <c r="CO75" s="13">
        <f t="shared" si="543"/>
        <v>1</v>
      </c>
      <c r="CP75" s="13">
        <f t="shared" si="543"/>
        <v>1</v>
      </c>
      <c r="CQ75" s="13">
        <f t="shared" si="543"/>
        <v>1</v>
      </c>
      <c r="CR75" s="13">
        <f t="shared" si="543"/>
        <v>1</v>
      </c>
      <c r="CS75" s="13">
        <f t="shared" si="543"/>
        <v>1</v>
      </c>
      <c r="CT75" s="13">
        <f t="shared" si="543"/>
        <v>1</v>
      </c>
      <c r="CU75" s="13">
        <f>IF(CU53="NA","NA",IF(CU53="YES",1,0))</f>
        <v>1</v>
      </c>
      <c r="CV75" s="26" t="s">
        <v>50</v>
      </c>
      <c r="CW75" s="13">
        <f t="shared" ref="CW75:DE75" si="544">IF(CW53="NA","NA",IF(CW53="YES",1,0))</f>
        <v>1</v>
      </c>
      <c r="CX75" s="13">
        <f t="shared" si="544"/>
        <v>1</v>
      </c>
      <c r="CY75" s="13">
        <f t="shared" si="544"/>
        <v>1</v>
      </c>
      <c r="CZ75" s="13">
        <f t="shared" si="544"/>
        <v>1</v>
      </c>
      <c r="DA75" s="13">
        <f t="shared" si="544"/>
        <v>1</v>
      </c>
      <c r="DB75" s="13">
        <f t="shared" si="544"/>
        <v>1</v>
      </c>
      <c r="DC75" s="13">
        <f t="shared" si="544"/>
        <v>1</v>
      </c>
      <c r="DD75" s="13">
        <f t="shared" si="544"/>
        <v>1</v>
      </c>
      <c r="DE75" s="13">
        <f t="shared" si="544"/>
        <v>1</v>
      </c>
      <c r="DF75" s="13">
        <f>IF(DF53="NA","NA",IF(DF53="YES",1,0))</f>
        <v>1</v>
      </c>
      <c r="DG75" s="26" t="s">
        <v>50</v>
      </c>
      <c r="DH75" s="13">
        <f t="shared" ref="DH75:DP75" si="545">IF(DH53="NA","NA",IF(DH53="YES",1,0))</f>
        <v>1</v>
      </c>
      <c r="DI75" s="13">
        <f t="shared" si="545"/>
        <v>1</v>
      </c>
      <c r="DJ75" s="13">
        <f t="shared" si="545"/>
        <v>1</v>
      </c>
      <c r="DK75" s="13">
        <f t="shared" si="545"/>
        <v>1</v>
      </c>
      <c r="DL75" s="13">
        <f t="shared" si="545"/>
        <v>1</v>
      </c>
      <c r="DM75" s="13">
        <f t="shared" si="545"/>
        <v>1</v>
      </c>
      <c r="DN75" s="13">
        <f t="shared" si="545"/>
        <v>1</v>
      </c>
      <c r="DO75" s="13">
        <f t="shared" si="545"/>
        <v>1</v>
      </c>
      <c r="DP75" s="13">
        <f t="shared" si="545"/>
        <v>1</v>
      </c>
      <c r="DQ75" s="13">
        <f>IF(DQ53="NA","NA",IF(DQ53="YES",1,0))</f>
        <v>1</v>
      </c>
      <c r="DR75" s="26" t="s">
        <v>50</v>
      </c>
      <c r="DS75" s="13">
        <f t="shared" ref="DS75:EA75" si="546">IF(DS53="NA","NA",IF(DS53="YES",1,0))</f>
        <v>1</v>
      </c>
      <c r="DT75" s="13">
        <f t="shared" si="546"/>
        <v>1</v>
      </c>
      <c r="DU75" s="13">
        <f t="shared" si="546"/>
        <v>1</v>
      </c>
      <c r="DV75" s="13">
        <f t="shared" si="546"/>
        <v>1</v>
      </c>
      <c r="DW75" s="13">
        <f t="shared" si="546"/>
        <v>1</v>
      </c>
      <c r="DX75" s="13">
        <f t="shared" si="546"/>
        <v>1</v>
      </c>
      <c r="DY75" s="13">
        <f t="shared" si="546"/>
        <v>1</v>
      </c>
      <c r="DZ75" s="13">
        <f t="shared" si="546"/>
        <v>1</v>
      </c>
      <c r="EA75" s="13">
        <f t="shared" si="546"/>
        <v>1</v>
      </c>
      <c r="EB75" s="13">
        <f>IF(EB53="NA","NA",IF(EB53="YES",1,0))</f>
        <v>1</v>
      </c>
      <c r="EC75" s="26" t="s">
        <v>50</v>
      </c>
      <c r="ED75" s="13">
        <f t="shared" ref="ED75:EL75" si="547">IF(ED53="NA","NA",IF(ED53="YES",1,0))</f>
        <v>1</v>
      </c>
      <c r="EE75" s="13">
        <f t="shared" si="547"/>
        <v>1</v>
      </c>
      <c r="EF75" s="13">
        <f t="shared" si="547"/>
        <v>1</v>
      </c>
      <c r="EG75" s="13">
        <f t="shared" si="547"/>
        <v>1</v>
      </c>
      <c r="EH75" s="13">
        <f t="shared" si="547"/>
        <v>1</v>
      </c>
      <c r="EI75" s="13">
        <f t="shared" si="547"/>
        <v>1</v>
      </c>
      <c r="EJ75" s="13">
        <f t="shared" si="547"/>
        <v>1</v>
      </c>
      <c r="EK75" s="13">
        <f t="shared" si="547"/>
        <v>1</v>
      </c>
      <c r="EL75" s="13">
        <f t="shared" si="547"/>
        <v>1</v>
      </c>
      <c r="EM75" s="13">
        <f t="shared" ref="EM75" si="548">IF(EM53="NA","NA",IF(EM53="YES",1,0))</f>
        <v>1</v>
      </c>
      <c r="EN75" s="26" t="s">
        <v>50</v>
      </c>
      <c r="EO75" s="13">
        <f t="shared" ref="EO75:EX75" si="549">IF(EO53="NA","NA",IF(EO53="YES",1,0))</f>
        <v>1</v>
      </c>
      <c r="EP75" s="13">
        <f t="shared" si="549"/>
        <v>1</v>
      </c>
      <c r="EQ75" s="13">
        <f t="shared" si="549"/>
        <v>1</v>
      </c>
      <c r="ER75" s="13">
        <f t="shared" si="549"/>
        <v>1</v>
      </c>
      <c r="ES75" s="13">
        <f t="shared" si="549"/>
        <v>1</v>
      </c>
      <c r="ET75" s="13">
        <f t="shared" si="549"/>
        <v>1</v>
      </c>
      <c r="EU75" s="13">
        <f t="shared" si="549"/>
        <v>1</v>
      </c>
      <c r="EV75" s="13">
        <f t="shared" si="549"/>
        <v>1</v>
      </c>
      <c r="EW75" s="13">
        <f t="shared" si="549"/>
        <v>1</v>
      </c>
      <c r="EX75" s="13">
        <f t="shared" si="549"/>
        <v>1</v>
      </c>
      <c r="EY75" s="26" t="s">
        <v>50</v>
      </c>
      <c r="EZ75" s="13">
        <f t="shared" ref="EZ75:FI75" si="550">IF(EZ53="NA","NA",IF(EZ53="YES",1,0))</f>
        <v>1</v>
      </c>
      <c r="FA75" s="13">
        <f t="shared" si="550"/>
        <v>1</v>
      </c>
      <c r="FB75" s="13">
        <f t="shared" si="550"/>
        <v>1</v>
      </c>
      <c r="FC75" s="13">
        <f t="shared" si="550"/>
        <v>1</v>
      </c>
      <c r="FD75" s="13">
        <f t="shared" si="550"/>
        <v>1</v>
      </c>
      <c r="FE75" s="13">
        <f t="shared" si="550"/>
        <v>1</v>
      </c>
      <c r="FF75" s="13">
        <f t="shared" si="550"/>
        <v>0</v>
      </c>
      <c r="FG75" s="13">
        <f t="shared" si="550"/>
        <v>1</v>
      </c>
      <c r="FH75" s="13">
        <f t="shared" si="550"/>
        <v>1</v>
      </c>
      <c r="FI75" s="13">
        <f t="shared" si="550"/>
        <v>1</v>
      </c>
      <c r="FJ75" s="26" t="s">
        <v>50</v>
      </c>
      <c r="FK75" s="13">
        <f t="shared" ref="FK75:FS75" si="551">IF(FK53="NA","NA",IF(FK53="YES",1,0))</f>
        <v>1</v>
      </c>
      <c r="FL75" s="13">
        <f t="shared" si="551"/>
        <v>1</v>
      </c>
      <c r="FM75" s="13">
        <f t="shared" si="551"/>
        <v>1</v>
      </c>
      <c r="FN75" s="13">
        <f t="shared" si="551"/>
        <v>1</v>
      </c>
      <c r="FO75" s="13">
        <f t="shared" si="551"/>
        <v>1</v>
      </c>
      <c r="FP75" s="13">
        <f t="shared" si="551"/>
        <v>1</v>
      </c>
      <c r="FQ75" s="13">
        <f t="shared" si="551"/>
        <v>1</v>
      </c>
      <c r="FR75" s="13">
        <f t="shared" si="551"/>
        <v>1</v>
      </c>
      <c r="FS75" s="13">
        <f t="shared" si="551"/>
        <v>1</v>
      </c>
      <c r="FT75" s="26" t="s">
        <v>50</v>
      </c>
      <c r="FU75" s="55" t="s">
        <v>50</v>
      </c>
      <c r="FV75" s="4">
        <f>SUM(B75:FT75)</f>
        <v>158</v>
      </c>
      <c r="FW75" s="14"/>
      <c r="FX75" s="4">
        <f>FV75+FV98</f>
        <v>159</v>
      </c>
      <c r="FY75" s="16"/>
      <c r="FZ75" s="16">
        <f>FV75/FX75*100</f>
        <v>99.371069182389931</v>
      </c>
      <c r="GC75" s="117"/>
      <c r="GD75" s="115" t="s">
        <v>99</v>
      </c>
      <c r="GE75" s="115" t="s">
        <v>100</v>
      </c>
      <c r="GF75" s="115" t="s">
        <v>101</v>
      </c>
      <c r="GG75" s="115" t="s">
        <v>102</v>
      </c>
      <c r="GH75" s="115" t="s">
        <v>102</v>
      </c>
      <c r="GI75" s="115" t="s">
        <v>102</v>
      </c>
      <c r="GJ75" s="115" t="s">
        <v>102</v>
      </c>
      <c r="GK75" s="115" t="s">
        <v>102</v>
      </c>
      <c r="GL75" s="115" t="s">
        <v>102</v>
      </c>
      <c r="GM75" s="112">
        <v>2</v>
      </c>
    </row>
    <row r="76" spans="1:195" x14ac:dyDescent="0.2">
      <c r="A76" s="27" t="s">
        <v>44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27" t="s">
        <v>44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27" t="s">
        <v>44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27" t="s">
        <v>44</v>
      </c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27" t="s">
        <v>44</v>
      </c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27" t="s">
        <v>44</v>
      </c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27" t="s">
        <v>44</v>
      </c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27" t="s">
        <v>44</v>
      </c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27" t="s">
        <v>44</v>
      </c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27" t="s">
        <v>44</v>
      </c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27" t="s">
        <v>44</v>
      </c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27" t="s">
        <v>44</v>
      </c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27" t="s">
        <v>44</v>
      </c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27" t="s">
        <v>44</v>
      </c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27" t="s">
        <v>44</v>
      </c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27" t="s">
        <v>44</v>
      </c>
      <c r="FK76" s="13"/>
      <c r="FL76" s="13"/>
      <c r="FM76" s="13"/>
      <c r="FN76" s="13"/>
      <c r="FO76" s="13"/>
      <c r="FP76" s="13"/>
      <c r="FQ76" s="13"/>
      <c r="FR76" s="13"/>
      <c r="FS76" s="13"/>
      <c r="FT76" s="27" t="s">
        <v>44</v>
      </c>
      <c r="FU76" s="95" t="s">
        <v>44</v>
      </c>
      <c r="FV76" s="4"/>
      <c r="FW76" s="14"/>
      <c r="FX76" s="4"/>
      <c r="FY76" s="4"/>
      <c r="FZ76" s="4"/>
      <c r="GC76" s="117"/>
      <c r="GD76" s="115" t="s">
        <v>103</v>
      </c>
      <c r="GE76" s="115" t="s">
        <v>104</v>
      </c>
      <c r="GF76" s="115" t="s">
        <v>104</v>
      </c>
      <c r="GG76" s="115" t="s">
        <v>105</v>
      </c>
      <c r="GH76" s="115" t="s">
        <v>105</v>
      </c>
      <c r="GI76" s="115" t="s">
        <v>106</v>
      </c>
      <c r="GJ76" s="115" t="s">
        <v>105</v>
      </c>
      <c r="GK76" s="115" t="s">
        <v>105</v>
      </c>
      <c r="GL76" s="115" t="s">
        <v>106</v>
      </c>
      <c r="GM76" s="112">
        <v>3</v>
      </c>
    </row>
    <row r="77" spans="1:195" x14ac:dyDescent="0.2">
      <c r="A77" s="27" t="s">
        <v>33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27" t="s">
        <v>33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27" t="s">
        <v>33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27" t="s">
        <v>33</v>
      </c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27" t="s">
        <v>33</v>
      </c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27" t="s">
        <v>33</v>
      </c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27" t="s">
        <v>33</v>
      </c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27" t="s">
        <v>33</v>
      </c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27" t="s">
        <v>33</v>
      </c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27" t="s">
        <v>33</v>
      </c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27" t="s">
        <v>33</v>
      </c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27" t="s">
        <v>33</v>
      </c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27" t="s">
        <v>33</v>
      </c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27" t="s">
        <v>33</v>
      </c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27" t="s">
        <v>33</v>
      </c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27" t="s">
        <v>33</v>
      </c>
      <c r="FK77" s="13"/>
      <c r="FL77" s="13"/>
      <c r="FM77" s="13"/>
      <c r="FN77" s="13"/>
      <c r="FO77" s="13"/>
      <c r="FP77" s="13"/>
      <c r="FQ77" s="13"/>
      <c r="FR77" s="13"/>
      <c r="FS77" s="13"/>
      <c r="FT77" s="27" t="s">
        <v>33</v>
      </c>
      <c r="FU77" s="95" t="s">
        <v>33</v>
      </c>
      <c r="FV77" s="4"/>
      <c r="FW77" s="14"/>
      <c r="FX77" s="4"/>
      <c r="FY77" s="4"/>
      <c r="FZ77" s="4"/>
      <c r="GC77" s="117"/>
      <c r="GD77" s="115"/>
      <c r="GE77" s="115" t="s">
        <v>107</v>
      </c>
      <c r="GF77" s="115" t="s">
        <v>108</v>
      </c>
      <c r="GG77" s="115" t="s">
        <v>109</v>
      </c>
      <c r="GH77" s="115" t="s">
        <v>110</v>
      </c>
      <c r="GI77" s="115" t="s">
        <v>111</v>
      </c>
      <c r="GJ77" s="115" t="s">
        <v>109</v>
      </c>
      <c r="GK77" s="115" t="s">
        <v>110</v>
      </c>
      <c r="GL77" s="115" t="s">
        <v>111</v>
      </c>
      <c r="GM77" s="112">
        <v>4</v>
      </c>
    </row>
    <row r="78" spans="1:195" x14ac:dyDescent="0.2">
      <c r="A78" s="20" t="s">
        <v>17</v>
      </c>
      <c r="B78" s="13">
        <f t="shared" ref="B78:K95" si="552">IF(B56="NA","NA",IF(B56="YES",1,0))</f>
        <v>1</v>
      </c>
      <c r="C78" s="13">
        <f t="shared" si="552"/>
        <v>0</v>
      </c>
      <c r="D78" s="13">
        <f t="shared" si="552"/>
        <v>1</v>
      </c>
      <c r="E78" s="13">
        <f t="shared" si="552"/>
        <v>1</v>
      </c>
      <c r="F78" s="13">
        <f t="shared" si="552"/>
        <v>1</v>
      </c>
      <c r="G78" s="13">
        <f t="shared" si="552"/>
        <v>1</v>
      </c>
      <c r="H78" s="13">
        <f t="shared" si="552"/>
        <v>1</v>
      </c>
      <c r="I78" s="13">
        <f t="shared" si="552"/>
        <v>1</v>
      </c>
      <c r="J78" s="13">
        <f t="shared" si="552"/>
        <v>1</v>
      </c>
      <c r="K78" s="13">
        <f t="shared" si="552"/>
        <v>1</v>
      </c>
      <c r="L78" s="20" t="s">
        <v>17</v>
      </c>
      <c r="M78" s="13">
        <f t="shared" ref="M78:V78" si="553">IF(M56="NA","NA",IF(M56="YES",1,0))</f>
        <v>1</v>
      </c>
      <c r="N78" s="13">
        <f t="shared" si="553"/>
        <v>1</v>
      </c>
      <c r="O78" s="13">
        <f t="shared" si="553"/>
        <v>1</v>
      </c>
      <c r="P78" s="13">
        <f t="shared" si="553"/>
        <v>1</v>
      </c>
      <c r="Q78" s="13">
        <f t="shared" si="553"/>
        <v>1</v>
      </c>
      <c r="R78" s="13">
        <f t="shared" si="553"/>
        <v>1</v>
      </c>
      <c r="S78" s="13">
        <f t="shared" si="553"/>
        <v>1</v>
      </c>
      <c r="T78" s="13">
        <f t="shared" si="553"/>
        <v>1</v>
      </c>
      <c r="U78" s="13">
        <f t="shared" si="553"/>
        <v>1</v>
      </c>
      <c r="V78" s="13">
        <f t="shared" si="553"/>
        <v>1</v>
      </c>
      <c r="W78" s="20" t="s">
        <v>17</v>
      </c>
      <c r="X78" s="13">
        <f t="shared" ref="X78:AG78" si="554">IF(X56="NA","NA",IF(X56="YES",1,0))</f>
        <v>1</v>
      </c>
      <c r="Y78" s="13">
        <f t="shared" si="554"/>
        <v>1</v>
      </c>
      <c r="Z78" s="13">
        <f t="shared" si="554"/>
        <v>1</v>
      </c>
      <c r="AA78" s="13">
        <f t="shared" si="554"/>
        <v>1</v>
      </c>
      <c r="AB78" s="13">
        <f t="shared" si="554"/>
        <v>1</v>
      </c>
      <c r="AC78" s="13">
        <f t="shared" si="554"/>
        <v>1</v>
      </c>
      <c r="AD78" s="13">
        <f t="shared" si="554"/>
        <v>1</v>
      </c>
      <c r="AE78" s="13">
        <f t="shared" si="554"/>
        <v>1</v>
      </c>
      <c r="AF78" s="13">
        <f t="shared" si="554"/>
        <v>1</v>
      </c>
      <c r="AG78" s="13">
        <f t="shared" si="554"/>
        <v>1</v>
      </c>
      <c r="AH78" s="20" t="s">
        <v>17</v>
      </c>
      <c r="AI78" s="13">
        <f t="shared" ref="AI78:AQ78" si="555">IF(AI56="NA","NA",IF(AI56="YES",1,0))</f>
        <v>1</v>
      </c>
      <c r="AJ78" s="13">
        <f t="shared" si="555"/>
        <v>1</v>
      </c>
      <c r="AK78" s="13">
        <f t="shared" si="555"/>
        <v>1</v>
      </c>
      <c r="AL78" s="13">
        <f t="shared" si="555"/>
        <v>1</v>
      </c>
      <c r="AM78" s="13">
        <f t="shared" si="555"/>
        <v>1</v>
      </c>
      <c r="AN78" s="13">
        <f t="shared" si="555"/>
        <v>1</v>
      </c>
      <c r="AO78" s="13">
        <f t="shared" si="555"/>
        <v>1</v>
      </c>
      <c r="AP78" s="13">
        <f t="shared" si="555"/>
        <v>1</v>
      </c>
      <c r="AQ78" s="13">
        <f t="shared" si="555"/>
        <v>1</v>
      </c>
      <c r="AR78" s="13">
        <f>IF(AR56="NA","NA",IF(AR56="YES",1,0))</f>
        <v>1</v>
      </c>
      <c r="AS78" s="20" t="s">
        <v>17</v>
      </c>
      <c r="AT78" s="13">
        <f t="shared" ref="AT78:BC78" si="556">IF(AT56="NA","NA",IF(AT56="YES",1,0))</f>
        <v>1</v>
      </c>
      <c r="AU78" s="13">
        <f t="shared" si="556"/>
        <v>1</v>
      </c>
      <c r="AV78" s="13">
        <f t="shared" si="556"/>
        <v>1</v>
      </c>
      <c r="AW78" s="13">
        <f t="shared" si="556"/>
        <v>1</v>
      </c>
      <c r="AX78" s="13">
        <f t="shared" si="556"/>
        <v>1</v>
      </c>
      <c r="AY78" s="13">
        <f t="shared" si="556"/>
        <v>1</v>
      </c>
      <c r="AZ78" s="13">
        <f t="shared" si="556"/>
        <v>1</v>
      </c>
      <c r="BA78" s="13">
        <f t="shared" si="556"/>
        <v>1</v>
      </c>
      <c r="BB78" s="13">
        <f t="shared" si="556"/>
        <v>1</v>
      </c>
      <c r="BC78" s="13">
        <f t="shared" si="556"/>
        <v>1</v>
      </c>
      <c r="BD78" s="20" t="s">
        <v>17</v>
      </c>
      <c r="BE78" s="13">
        <f t="shared" ref="BE78:BM78" si="557">IF(BE56="NA","NA",IF(BE56="YES",1,0))</f>
        <v>1</v>
      </c>
      <c r="BF78" s="13">
        <f t="shared" si="557"/>
        <v>1</v>
      </c>
      <c r="BG78" s="13">
        <f t="shared" si="557"/>
        <v>1</v>
      </c>
      <c r="BH78" s="13">
        <f t="shared" si="557"/>
        <v>1</v>
      </c>
      <c r="BI78" s="13">
        <f t="shared" si="557"/>
        <v>1</v>
      </c>
      <c r="BJ78" s="13">
        <f t="shared" si="557"/>
        <v>1</v>
      </c>
      <c r="BK78" s="13">
        <f t="shared" si="557"/>
        <v>1</v>
      </c>
      <c r="BL78" s="13">
        <f t="shared" si="557"/>
        <v>1</v>
      </c>
      <c r="BM78" s="13">
        <f t="shared" si="557"/>
        <v>1</v>
      </c>
      <c r="BN78" s="13">
        <f>IF(BN56="NA","NA",IF(BN56="YES",1,0))</f>
        <v>1</v>
      </c>
      <c r="BO78" s="20" t="s">
        <v>17</v>
      </c>
      <c r="BP78" s="13">
        <f t="shared" ref="BP78:BX78" si="558">IF(BP56="NA","NA",IF(BP56="YES",1,0))</f>
        <v>1</v>
      </c>
      <c r="BQ78" s="13">
        <f t="shared" si="558"/>
        <v>1</v>
      </c>
      <c r="BR78" s="13">
        <f t="shared" si="558"/>
        <v>1</v>
      </c>
      <c r="BS78" s="13">
        <f t="shared" si="558"/>
        <v>1</v>
      </c>
      <c r="BT78" s="13">
        <f t="shared" si="558"/>
        <v>1</v>
      </c>
      <c r="BU78" s="13">
        <f t="shared" si="558"/>
        <v>1</v>
      </c>
      <c r="BV78" s="13">
        <f t="shared" si="558"/>
        <v>1</v>
      </c>
      <c r="BW78" s="13">
        <f t="shared" si="558"/>
        <v>1</v>
      </c>
      <c r="BX78" s="13">
        <f t="shared" si="558"/>
        <v>1</v>
      </c>
      <c r="BY78" s="13">
        <f>IF(BY56="NA","NA",IF(BY56="YES",1,0))</f>
        <v>1</v>
      </c>
      <c r="BZ78" s="20" t="s">
        <v>17</v>
      </c>
      <c r="CA78" s="13">
        <f t="shared" ref="CA78:CI78" si="559">IF(CA56="NA","NA",IF(CA56="YES",1,0))</f>
        <v>1</v>
      </c>
      <c r="CB78" s="13">
        <f t="shared" si="559"/>
        <v>1</v>
      </c>
      <c r="CC78" s="13">
        <f t="shared" si="559"/>
        <v>1</v>
      </c>
      <c r="CD78" s="13">
        <f t="shared" si="559"/>
        <v>1</v>
      </c>
      <c r="CE78" s="13">
        <f t="shared" si="559"/>
        <v>1</v>
      </c>
      <c r="CF78" s="13">
        <f t="shared" si="559"/>
        <v>1</v>
      </c>
      <c r="CG78" s="13">
        <f t="shared" si="559"/>
        <v>1</v>
      </c>
      <c r="CH78" s="13">
        <f t="shared" si="559"/>
        <v>1</v>
      </c>
      <c r="CI78" s="13">
        <f t="shared" si="559"/>
        <v>1</v>
      </c>
      <c r="CJ78" s="13">
        <f>IF(CJ56="NA","NA",IF(CJ56="YES",1,0))</f>
        <v>1</v>
      </c>
      <c r="CK78" s="20" t="s">
        <v>17</v>
      </c>
      <c r="CL78" s="13">
        <f t="shared" ref="CL78:CT78" si="560">IF(CL56="NA","NA",IF(CL56="YES",1,0))</f>
        <v>1</v>
      </c>
      <c r="CM78" s="13">
        <f t="shared" si="560"/>
        <v>1</v>
      </c>
      <c r="CN78" s="13">
        <f t="shared" si="560"/>
        <v>1</v>
      </c>
      <c r="CO78" s="13">
        <f t="shared" si="560"/>
        <v>1</v>
      </c>
      <c r="CP78" s="13">
        <f t="shared" si="560"/>
        <v>1</v>
      </c>
      <c r="CQ78" s="13">
        <f t="shared" si="560"/>
        <v>1</v>
      </c>
      <c r="CR78" s="13">
        <f t="shared" si="560"/>
        <v>1</v>
      </c>
      <c r="CS78" s="13">
        <f t="shared" si="560"/>
        <v>1</v>
      </c>
      <c r="CT78" s="13">
        <f t="shared" si="560"/>
        <v>1</v>
      </c>
      <c r="CU78" s="13">
        <f>IF(CU56="NA","NA",IF(CU56="YES",1,0))</f>
        <v>1</v>
      </c>
      <c r="CV78" s="20" t="s">
        <v>17</v>
      </c>
      <c r="CW78" s="13">
        <f t="shared" ref="CW78:DE78" si="561">IF(CW56="NA","NA",IF(CW56="YES",1,0))</f>
        <v>1</v>
      </c>
      <c r="CX78" s="13">
        <f t="shared" si="561"/>
        <v>1</v>
      </c>
      <c r="CY78" s="13">
        <f t="shared" si="561"/>
        <v>1</v>
      </c>
      <c r="CZ78" s="13">
        <f t="shared" si="561"/>
        <v>1</v>
      </c>
      <c r="DA78" s="13">
        <f t="shared" si="561"/>
        <v>1</v>
      </c>
      <c r="DB78" s="13">
        <f t="shared" si="561"/>
        <v>1</v>
      </c>
      <c r="DC78" s="13">
        <f t="shared" si="561"/>
        <v>1</v>
      </c>
      <c r="DD78" s="13">
        <f t="shared" si="561"/>
        <v>1</v>
      </c>
      <c r="DE78" s="13">
        <f t="shared" si="561"/>
        <v>1</v>
      </c>
      <c r="DF78" s="13">
        <f>IF(DF56="NA","NA",IF(DF56="YES",1,0))</f>
        <v>1</v>
      </c>
      <c r="DG78" s="20" t="s">
        <v>17</v>
      </c>
      <c r="DH78" s="13">
        <f t="shared" ref="DH78:DP78" si="562">IF(DH56="NA","NA",IF(DH56="YES",1,0))</f>
        <v>1</v>
      </c>
      <c r="DI78" s="13">
        <f t="shared" si="562"/>
        <v>1</v>
      </c>
      <c r="DJ78" s="13">
        <f t="shared" si="562"/>
        <v>1</v>
      </c>
      <c r="DK78" s="13">
        <f t="shared" si="562"/>
        <v>1</v>
      </c>
      <c r="DL78" s="13">
        <f t="shared" si="562"/>
        <v>1</v>
      </c>
      <c r="DM78" s="13">
        <f t="shared" si="562"/>
        <v>1</v>
      </c>
      <c r="DN78" s="13">
        <f t="shared" si="562"/>
        <v>1</v>
      </c>
      <c r="DO78" s="13">
        <f t="shared" si="562"/>
        <v>1</v>
      </c>
      <c r="DP78" s="13">
        <f t="shared" si="562"/>
        <v>1</v>
      </c>
      <c r="DQ78" s="13">
        <f>IF(DQ56="NA","NA",IF(DQ56="YES",1,0))</f>
        <v>1</v>
      </c>
      <c r="DR78" s="20" t="s">
        <v>17</v>
      </c>
      <c r="DS78" s="13">
        <f t="shared" ref="DS78:EA78" si="563">IF(DS56="NA","NA",IF(DS56="YES",1,0))</f>
        <v>1</v>
      </c>
      <c r="DT78" s="13">
        <f t="shared" si="563"/>
        <v>1</v>
      </c>
      <c r="DU78" s="13">
        <f t="shared" si="563"/>
        <v>1</v>
      </c>
      <c r="DV78" s="13">
        <f t="shared" si="563"/>
        <v>1</v>
      </c>
      <c r="DW78" s="13">
        <f t="shared" si="563"/>
        <v>1</v>
      </c>
      <c r="DX78" s="13">
        <f t="shared" si="563"/>
        <v>1</v>
      </c>
      <c r="DY78" s="13">
        <f t="shared" si="563"/>
        <v>1</v>
      </c>
      <c r="DZ78" s="13">
        <f t="shared" si="563"/>
        <v>1</v>
      </c>
      <c r="EA78" s="13">
        <f t="shared" si="563"/>
        <v>1</v>
      </c>
      <c r="EB78" s="13">
        <f>IF(EB56="NA","NA",IF(EB56="YES",1,0))</f>
        <v>1</v>
      </c>
      <c r="EC78" s="20" t="s">
        <v>17</v>
      </c>
      <c r="ED78" s="13">
        <f t="shared" ref="ED78:EL78" si="564">IF(ED56="NA","NA",IF(ED56="YES",1,0))</f>
        <v>1</v>
      </c>
      <c r="EE78" s="13">
        <f t="shared" si="564"/>
        <v>1</v>
      </c>
      <c r="EF78" s="13">
        <f t="shared" si="564"/>
        <v>1</v>
      </c>
      <c r="EG78" s="13">
        <f t="shared" si="564"/>
        <v>1</v>
      </c>
      <c r="EH78" s="13">
        <f t="shared" si="564"/>
        <v>1</v>
      </c>
      <c r="EI78" s="13">
        <f t="shared" si="564"/>
        <v>1</v>
      </c>
      <c r="EJ78" s="13">
        <f t="shared" si="564"/>
        <v>1</v>
      </c>
      <c r="EK78" s="13">
        <f t="shared" si="564"/>
        <v>1</v>
      </c>
      <c r="EL78" s="13">
        <f t="shared" si="564"/>
        <v>1</v>
      </c>
      <c r="EM78" s="13">
        <f t="shared" ref="EM78" si="565">IF(EM56="NA","NA",IF(EM56="YES",1,0))</f>
        <v>1</v>
      </c>
      <c r="EN78" s="20" t="s">
        <v>17</v>
      </c>
      <c r="EO78" s="13">
        <f t="shared" ref="EO78:EX78" si="566">IF(EO56="NA","NA",IF(EO56="YES",1,0))</f>
        <v>1</v>
      </c>
      <c r="EP78" s="13">
        <f t="shared" si="566"/>
        <v>1</v>
      </c>
      <c r="EQ78" s="13">
        <f t="shared" si="566"/>
        <v>1</v>
      </c>
      <c r="ER78" s="13">
        <f t="shared" si="566"/>
        <v>1</v>
      </c>
      <c r="ES78" s="13">
        <f t="shared" si="566"/>
        <v>1</v>
      </c>
      <c r="ET78" s="13">
        <f t="shared" si="566"/>
        <v>1</v>
      </c>
      <c r="EU78" s="13">
        <f t="shared" si="566"/>
        <v>1</v>
      </c>
      <c r="EV78" s="13">
        <f t="shared" si="566"/>
        <v>1</v>
      </c>
      <c r="EW78" s="13">
        <f t="shared" si="566"/>
        <v>1</v>
      </c>
      <c r="EX78" s="13">
        <f t="shared" si="566"/>
        <v>1</v>
      </c>
      <c r="EY78" s="20" t="s">
        <v>17</v>
      </c>
      <c r="EZ78" s="13">
        <f t="shared" ref="EZ78:FI78" si="567">IF(EZ56="NA","NA",IF(EZ56="YES",1,0))</f>
        <v>1</v>
      </c>
      <c r="FA78" s="13">
        <f t="shared" si="567"/>
        <v>1</v>
      </c>
      <c r="FB78" s="13">
        <f t="shared" si="567"/>
        <v>1</v>
      </c>
      <c r="FC78" s="13">
        <f t="shared" si="567"/>
        <v>1</v>
      </c>
      <c r="FD78" s="13">
        <f t="shared" si="567"/>
        <v>1</v>
      </c>
      <c r="FE78" s="13">
        <f t="shared" si="567"/>
        <v>1</v>
      </c>
      <c r="FF78" s="13">
        <f t="shared" si="567"/>
        <v>1</v>
      </c>
      <c r="FG78" s="13">
        <f t="shared" si="567"/>
        <v>1</v>
      </c>
      <c r="FH78" s="13">
        <f t="shared" si="567"/>
        <v>1</v>
      </c>
      <c r="FI78" s="13">
        <f t="shared" si="567"/>
        <v>1</v>
      </c>
      <c r="FJ78" s="20" t="s">
        <v>17</v>
      </c>
      <c r="FK78" s="13">
        <f t="shared" ref="FK78:FS78" si="568">IF(FK56="NA","NA",IF(FK56="YES",1,0))</f>
        <v>1</v>
      </c>
      <c r="FL78" s="13">
        <f t="shared" si="568"/>
        <v>1</v>
      </c>
      <c r="FM78" s="13">
        <f t="shared" si="568"/>
        <v>1</v>
      </c>
      <c r="FN78" s="13">
        <f t="shared" si="568"/>
        <v>1</v>
      </c>
      <c r="FO78" s="13">
        <f t="shared" si="568"/>
        <v>1</v>
      </c>
      <c r="FP78" s="13">
        <f t="shared" si="568"/>
        <v>1</v>
      </c>
      <c r="FQ78" s="13">
        <f t="shared" si="568"/>
        <v>1</v>
      </c>
      <c r="FR78" s="13">
        <f t="shared" si="568"/>
        <v>1</v>
      </c>
      <c r="FS78" s="13">
        <f t="shared" si="568"/>
        <v>1</v>
      </c>
      <c r="FT78" s="20" t="s">
        <v>17</v>
      </c>
      <c r="FU78" s="54" t="s">
        <v>17</v>
      </c>
      <c r="FV78" s="4">
        <f>SUM(B78:FT78)</f>
        <v>158</v>
      </c>
      <c r="FW78" s="14"/>
      <c r="FX78" s="14">
        <f t="shared" ref="FX78:FX91" si="569">FV78+FV101</f>
        <v>159</v>
      </c>
      <c r="FY78" s="16"/>
      <c r="FZ78" s="16">
        <f>FV78/FX78*100</f>
        <v>99.371069182389931</v>
      </c>
      <c r="GC78" s="117"/>
      <c r="GD78" s="115"/>
      <c r="GE78" s="115" t="s">
        <v>112</v>
      </c>
      <c r="GF78" s="115" t="s">
        <v>113</v>
      </c>
      <c r="GG78" s="115" t="s">
        <v>111</v>
      </c>
      <c r="GH78" s="115" t="s">
        <v>111</v>
      </c>
      <c r="GI78" s="115"/>
      <c r="GJ78" s="115" t="s">
        <v>111</v>
      </c>
      <c r="GK78" s="115" t="s">
        <v>111</v>
      </c>
      <c r="GL78" s="115"/>
      <c r="GM78" s="112">
        <v>5</v>
      </c>
    </row>
    <row r="79" spans="1:195" x14ac:dyDescent="0.2">
      <c r="A79" s="20" t="s">
        <v>18</v>
      </c>
      <c r="B79" s="13">
        <f t="shared" si="552"/>
        <v>1</v>
      </c>
      <c r="C79" s="13">
        <f t="shared" si="552"/>
        <v>1</v>
      </c>
      <c r="D79" s="13">
        <f t="shared" si="552"/>
        <v>1</v>
      </c>
      <c r="E79" s="13">
        <f t="shared" si="552"/>
        <v>1</v>
      </c>
      <c r="F79" s="13">
        <f t="shared" si="552"/>
        <v>1</v>
      </c>
      <c r="G79" s="13">
        <f t="shared" si="552"/>
        <v>1</v>
      </c>
      <c r="H79" s="13">
        <f t="shared" si="552"/>
        <v>1</v>
      </c>
      <c r="I79" s="13">
        <f t="shared" si="552"/>
        <v>1</v>
      </c>
      <c r="J79" s="13">
        <f t="shared" si="552"/>
        <v>1</v>
      </c>
      <c r="K79" s="13">
        <f t="shared" si="552"/>
        <v>1</v>
      </c>
      <c r="L79" s="20" t="s">
        <v>18</v>
      </c>
      <c r="M79" s="13">
        <f t="shared" ref="M79:V79" si="570">IF(M57="NA","NA",IF(M57="YES",1,0))</f>
        <v>1</v>
      </c>
      <c r="N79" s="13">
        <f t="shared" si="570"/>
        <v>1</v>
      </c>
      <c r="O79" s="13">
        <f t="shared" si="570"/>
        <v>1</v>
      </c>
      <c r="P79" s="13">
        <f t="shared" si="570"/>
        <v>1</v>
      </c>
      <c r="Q79" s="13">
        <f t="shared" si="570"/>
        <v>1</v>
      </c>
      <c r="R79" s="13">
        <f t="shared" si="570"/>
        <v>1</v>
      </c>
      <c r="S79" s="13">
        <f t="shared" si="570"/>
        <v>1</v>
      </c>
      <c r="T79" s="13">
        <f t="shared" si="570"/>
        <v>1</v>
      </c>
      <c r="U79" s="13">
        <f t="shared" si="570"/>
        <v>1</v>
      </c>
      <c r="V79" s="13">
        <f t="shared" si="570"/>
        <v>1</v>
      </c>
      <c r="W79" s="20" t="s">
        <v>18</v>
      </c>
      <c r="X79" s="13">
        <f t="shared" ref="X79:AG79" si="571">IF(X57="NA","NA",IF(X57="YES",1,0))</f>
        <v>1</v>
      </c>
      <c r="Y79" s="13">
        <f t="shared" si="571"/>
        <v>1</v>
      </c>
      <c r="Z79" s="13">
        <f t="shared" si="571"/>
        <v>1</v>
      </c>
      <c r="AA79" s="13">
        <f t="shared" si="571"/>
        <v>1</v>
      </c>
      <c r="AB79" s="13">
        <f t="shared" si="571"/>
        <v>1</v>
      </c>
      <c r="AC79" s="13">
        <f t="shared" si="571"/>
        <v>1</v>
      </c>
      <c r="AD79" s="13">
        <f t="shared" si="571"/>
        <v>1</v>
      </c>
      <c r="AE79" s="13">
        <f t="shared" si="571"/>
        <v>1</v>
      </c>
      <c r="AF79" s="13">
        <f t="shared" si="571"/>
        <v>1</v>
      </c>
      <c r="AG79" s="13">
        <f t="shared" si="571"/>
        <v>1</v>
      </c>
      <c r="AH79" s="20" t="s">
        <v>18</v>
      </c>
      <c r="AI79" s="13">
        <f t="shared" ref="AI79:AQ79" si="572">IF(AI57="NA","NA",IF(AI57="YES",1,0))</f>
        <v>1</v>
      </c>
      <c r="AJ79" s="13">
        <f t="shared" si="572"/>
        <v>1</v>
      </c>
      <c r="AK79" s="13">
        <f t="shared" si="572"/>
        <v>1</v>
      </c>
      <c r="AL79" s="13">
        <f t="shared" si="572"/>
        <v>1</v>
      </c>
      <c r="AM79" s="13">
        <f t="shared" si="572"/>
        <v>1</v>
      </c>
      <c r="AN79" s="13">
        <f t="shared" si="572"/>
        <v>1</v>
      </c>
      <c r="AO79" s="13">
        <f t="shared" si="572"/>
        <v>1</v>
      </c>
      <c r="AP79" s="13">
        <f t="shared" si="572"/>
        <v>1</v>
      </c>
      <c r="AQ79" s="13">
        <f t="shared" si="572"/>
        <v>1</v>
      </c>
      <c r="AR79" s="13">
        <f>IF(AR57="NA","NA",IF(AR57="YES",1,0))</f>
        <v>1</v>
      </c>
      <c r="AS79" s="20" t="s">
        <v>18</v>
      </c>
      <c r="AT79" s="13">
        <f t="shared" ref="AT79:BC79" si="573">IF(AT57="NA","NA",IF(AT57="YES",1,0))</f>
        <v>1</v>
      </c>
      <c r="AU79" s="13">
        <f t="shared" si="573"/>
        <v>1</v>
      </c>
      <c r="AV79" s="13">
        <f t="shared" si="573"/>
        <v>1</v>
      </c>
      <c r="AW79" s="13">
        <f t="shared" si="573"/>
        <v>1</v>
      </c>
      <c r="AX79" s="13">
        <f t="shared" si="573"/>
        <v>1</v>
      </c>
      <c r="AY79" s="13">
        <f t="shared" si="573"/>
        <v>1</v>
      </c>
      <c r="AZ79" s="13">
        <f t="shared" si="573"/>
        <v>1</v>
      </c>
      <c r="BA79" s="13">
        <f t="shared" si="573"/>
        <v>1</v>
      </c>
      <c r="BB79" s="13">
        <f t="shared" si="573"/>
        <v>1</v>
      </c>
      <c r="BC79" s="13">
        <f t="shared" si="573"/>
        <v>1</v>
      </c>
      <c r="BD79" s="20" t="s">
        <v>18</v>
      </c>
      <c r="BE79" s="13">
        <f t="shared" ref="BE79:BM79" si="574">IF(BE57="NA","NA",IF(BE57="YES",1,0))</f>
        <v>1</v>
      </c>
      <c r="BF79" s="13">
        <f t="shared" si="574"/>
        <v>1</v>
      </c>
      <c r="BG79" s="13">
        <f t="shared" si="574"/>
        <v>1</v>
      </c>
      <c r="BH79" s="13">
        <f t="shared" si="574"/>
        <v>1</v>
      </c>
      <c r="BI79" s="13">
        <f t="shared" si="574"/>
        <v>1</v>
      </c>
      <c r="BJ79" s="13">
        <f t="shared" si="574"/>
        <v>1</v>
      </c>
      <c r="BK79" s="13">
        <f t="shared" si="574"/>
        <v>1</v>
      </c>
      <c r="BL79" s="13">
        <f t="shared" si="574"/>
        <v>1</v>
      </c>
      <c r="BM79" s="13">
        <f t="shared" si="574"/>
        <v>1</v>
      </c>
      <c r="BN79" s="13">
        <f>IF(BN57="NA","NA",IF(BN57="YES",1,0))</f>
        <v>1</v>
      </c>
      <c r="BO79" s="20" t="s">
        <v>18</v>
      </c>
      <c r="BP79" s="13">
        <f t="shared" ref="BP79:BX79" si="575">IF(BP57="NA","NA",IF(BP57="YES",1,0))</f>
        <v>1</v>
      </c>
      <c r="BQ79" s="13">
        <f t="shared" si="575"/>
        <v>1</v>
      </c>
      <c r="BR79" s="13">
        <f t="shared" si="575"/>
        <v>1</v>
      </c>
      <c r="BS79" s="13">
        <f t="shared" si="575"/>
        <v>1</v>
      </c>
      <c r="BT79" s="13">
        <f t="shared" si="575"/>
        <v>1</v>
      </c>
      <c r="BU79" s="13">
        <f t="shared" si="575"/>
        <v>1</v>
      </c>
      <c r="BV79" s="13">
        <f t="shared" si="575"/>
        <v>1</v>
      </c>
      <c r="BW79" s="13">
        <f t="shared" si="575"/>
        <v>1</v>
      </c>
      <c r="BX79" s="13">
        <f t="shared" si="575"/>
        <v>1</v>
      </c>
      <c r="BY79" s="13">
        <f>IF(BY57="NA","NA",IF(BY57="YES",1,0))</f>
        <v>1</v>
      </c>
      <c r="BZ79" s="20" t="s">
        <v>18</v>
      </c>
      <c r="CA79" s="13">
        <f t="shared" ref="CA79:CI79" si="576">IF(CA57="NA","NA",IF(CA57="YES",1,0))</f>
        <v>1</v>
      </c>
      <c r="CB79" s="13">
        <f t="shared" si="576"/>
        <v>1</v>
      </c>
      <c r="CC79" s="13">
        <f t="shared" si="576"/>
        <v>1</v>
      </c>
      <c r="CD79" s="13">
        <f t="shared" si="576"/>
        <v>1</v>
      </c>
      <c r="CE79" s="13">
        <f t="shared" si="576"/>
        <v>1</v>
      </c>
      <c r="CF79" s="13">
        <f t="shared" si="576"/>
        <v>1</v>
      </c>
      <c r="CG79" s="13">
        <f t="shared" si="576"/>
        <v>1</v>
      </c>
      <c r="CH79" s="13">
        <f t="shared" si="576"/>
        <v>1</v>
      </c>
      <c r="CI79" s="13">
        <f t="shared" si="576"/>
        <v>1</v>
      </c>
      <c r="CJ79" s="13">
        <f>IF(CJ57="NA","NA",IF(CJ57="YES",1,0))</f>
        <v>1</v>
      </c>
      <c r="CK79" s="20" t="s">
        <v>18</v>
      </c>
      <c r="CL79" s="13">
        <f t="shared" ref="CL79:CT79" si="577">IF(CL57="NA","NA",IF(CL57="YES",1,0))</f>
        <v>1</v>
      </c>
      <c r="CM79" s="13">
        <f t="shared" si="577"/>
        <v>1</v>
      </c>
      <c r="CN79" s="13">
        <f t="shared" si="577"/>
        <v>1</v>
      </c>
      <c r="CO79" s="13">
        <f t="shared" si="577"/>
        <v>1</v>
      </c>
      <c r="CP79" s="13">
        <f t="shared" si="577"/>
        <v>1</v>
      </c>
      <c r="CQ79" s="13">
        <f t="shared" si="577"/>
        <v>1</v>
      </c>
      <c r="CR79" s="13">
        <f t="shared" si="577"/>
        <v>1</v>
      </c>
      <c r="CS79" s="13">
        <f t="shared" si="577"/>
        <v>1</v>
      </c>
      <c r="CT79" s="13">
        <f t="shared" si="577"/>
        <v>1</v>
      </c>
      <c r="CU79" s="13">
        <f>IF(CU57="NA","NA",IF(CU57="YES",1,0))</f>
        <v>1</v>
      </c>
      <c r="CV79" s="20" t="s">
        <v>18</v>
      </c>
      <c r="CW79" s="13">
        <f t="shared" ref="CW79:DE79" si="578">IF(CW57="NA","NA",IF(CW57="YES",1,0))</f>
        <v>1</v>
      </c>
      <c r="CX79" s="13">
        <f t="shared" si="578"/>
        <v>1</v>
      </c>
      <c r="CY79" s="13">
        <f t="shared" si="578"/>
        <v>1</v>
      </c>
      <c r="CZ79" s="13">
        <f t="shared" si="578"/>
        <v>1</v>
      </c>
      <c r="DA79" s="13">
        <f t="shared" si="578"/>
        <v>1</v>
      </c>
      <c r="DB79" s="13">
        <f t="shared" si="578"/>
        <v>1</v>
      </c>
      <c r="DC79" s="13">
        <f t="shared" si="578"/>
        <v>1</v>
      </c>
      <c r="DD79" s="13">
        <f t="shared" si="578"/>
        <v>1</v>
      </c>
      <c r="DE79" s="13">
        <f t="shared" si="578"/>
        <v>1</v>
      </c>
      <c r="DF79" s="13">
        <f>IF(DF57="NA","NA",IF(DF57="YES",1,0))</f>
        <v>1</v>
      </c>
      <c r="DG79" s="20" t="s">
        <v>18</v>
      </c>
      <c r="DH79" s="13">
        <f t="shared" ref="DH79:DP79" si="579">IF(DH57="NA","NA",IF(DH57="YES",1,0))</f>
        <v>1</v>
      </c>
      <c r="DI79" s="13">
        <f t="shared" si="579"/>
        <v>1</v>
      </c>
      <c r="DJ79" s="13">
        <f t="shared" si="579"/>
        <v>1</v>
      </c>
      <c r="DK79" s="13">
        <f t="shared" si="579"/>
        <v>1</v>
      </c>
      <c r="DL79" s="13">
        <f t="shared" si="579"/>
        <v>1</v>
      </c>
      <c r="DM79" s="13">
        <f t="shared" si="579"/>
        <v>1</v>
      </c>
      <c r="DN79" s="13">
        <f t="shared" si="579"/>
        <v>1</v>
      </c>
      <c r="DO79" s="13">
        <f t="shared" si="579"/>
        <v>1</v>
      </c>
      <c r="DP79" s="13">
        <f t="shared" si="579"/>
        <v>1</v>
      </c>
      <c r="DQ79" s="13">
        <f>IF(DQ57="NA","NA",IF(DQ57="YES",1,0))</f>
        <v>0</v>
      </c>
      <c r="DR79" s="20" t="s">
        <v>18</v>
      </c>
      <c r="DS79" s="13">
        <f t="shared" ref="DS79:EA79" si="580">IF(DS57="NA","NA",IF(DS57="YES",1,0))</f>
        <v>1</v>
      </c>
      <c r="DT79" s="13">
        <f t="shared" si="580"/>
        <v>1</v>
      </c>
      <c r="DU79" s="13">
        <f t="shared" si="580"/>
        <v>0</v>
      </c>
      <c r="DV79" s="13">
        <f t="shared" si="580"/>
        <v>1</v>
      </c>
      <c r="DW79" s="13">
        <f t="shared" si="580"/>
        <v>1</v>
      </c>
      <c r="DX79" s="13">
        <f t="shared" si="580"/>
        <v>1</v>
      </c>
      <c r="DY79" s="13">
        <f t="shared" si="580"/>
        <v>1</v>
      </c>
      <c r="DZ79" s="13">
        <f t="shared" si="580"/>
        <v>1</v>
      </c>
      <c r="EA79" s="13">
        <f t="shared" si="580"/>
        <v>1</v>
      </c>
      <c r="EB79" s="13">
        <f>IF(EB57="NA","NA",IF(EB57="YES",1,0))</f>
        <v>1</v>
      </c>
      <c r="EC79" s="20" t="s">
        <v>18</v>
      </c>
      <c r="ED79" s="13">
        <f t="shared" ref="ED79:EL79" si="581">IF(ED57="NA","NA",IF(ED57="YES",1,0))</f>
        <v>1</v>
      </c>
      <c r="EE79" s="13">
        <f t="shared" si="581"/>
        <v>1</v>
      </c>
      <c r="EF79" s="13">
        <f t="shared" si="581"/>
        <v>1</v>
      </c>
      <c r="EG79" s="13">
        <f t="shared" si="581"/>
        <v>1</v>
      </c>
      <c r="EH79" s="13">
        <f t="shared" si="581"/>
        <v>1</v>
      </c>
      <c r="EI79" s="13">
        <f t="shared" si="581"/>
        <v>1</v>
      </c>
      <c r="EJ79" s="13">
        <f t="shared" si="581"/>
        <v>1</v>
      </c>
      <c r="EK79" s="13">
        <f t="shared" si="581"/>
        <v>1</v>
      </c>
      <c r="EL79" s="13">
        <f t="shared" si="581"/>
        <v>1</v>
      </c>
      <c r="EM79" s="13">
        <f t="shared" ref="EM79" si="582">IF(EM57="NA","NA",IF(EM57="YES",1,0))</f>
        <v>1</v>
      </c>
      <c r="EN79" s="20" t="s">
        <v>18</v>
      </c>
      <c r="EO79" s="13">
        <f t="shared" ref="EO79:EX79" si="583">IF(EO57="NA","NA",IF(EO57="YES",1,0))</f>
        <v>1</v>
      </c>
      <c r="EP79" s="13">
        <f t="shared" si="583"/>
        <v>1</v>
      </c>
      <c r="EQ79" s="13">
        <f t="shared" si="583"/>
        <v>1</v>
      </c>
      <c r="ER79" s="13">
        <f t="shared" si="583"/>
        <v>1</v>
      </c>
      <c r="ES79" s="13">
        <f t="shared" si="583"/>
        <v>1</v>
      </c>
      <c r="ET79" s="13">
        <f t="shared" si="583"/>
        <v>1</v>
      </c>
      <c r="EU79" s="13">
        <f t="shared" si="583"/>
        <v>1</v>
      </c>
      <c r="EV79" s="13">
        <f t="shared" si="583"/>
        <v>1</v>
      </c>
      <c r="EW79" s="13">
        <f t="shared" si="583"/>
        <v>1</v>
      </c>
      <c r="EX79" s="13">
        <f t="shared" si="583"/>
        <v>1</v>
      </c>
      <c r="EY79" s="20" t="s">
        <v>18</v>
      </c>
      <c r="EZ79" s="13">
        <f t="shared" ref="EZ79:FI79" si="584">IF(EZ57="NA","NA",IF(EZ57="YES",1,0))</f>
        <v>1</v>
      </c>
      <c r="FA79" s="13">
        <f t="shared" si="584"/>
        <v>1</v>
      </c>
      <c r="FB79" s="13">
        <f t="shared" si="584"/>
        <v>1</v>
      </c>
      <c r="FC79" s="13">
        <f t="shared" si="584"/>
        <v>1</v>
      </c>
      <c r="FD79" s="13">
        <f t="shared" si="584"/>
        <v>1</v>
      </c>
      <c r="FE79" s="13">
        <f t="shared" si="584"/>
        <v>1</v>
      </c>
      <c r="FF79" s="13">
        <f t="shared" si="584"/>
        <v>1</v>
      </c>
      <c r="FG79" s="13">
        <f t="shared" si="584"/>
        <v>1</v>
      </c>
      <c r="FH79" s="13">
        <f t="shared" si="584"/>
        <v>1</v>
      </c>
      <c r="FI79" s="13">
        <f t="shared" si="584"/>
        <v>1</v>
      </c>
      <c r="FJ79" s="20" t="s">
        <v>18</v>
      </c>
      <c r="FK79" s="13">
        <f t="shared" ref="FK79:FS79" si="585">IF(FK57="NA","NA",IF(FK57="YES",1,0))</f>
        <v>1</v>
      </c>
      <c r="FL79" s="13">
        <f t="shared" si="585"/>
        <v>1</v>
      </c>
      <c r="FM79" s="13">
        <f t="shared" si="585"/>
        <v>1</v>
      </c>
      <c r="FN79" s="13">
        <f t="shared" si="585"/>
        <v>1</v>
      </c>
      <c r="FO79" s="13">
        <f t="shared" si="585"/>
        <v>1</v>
      </c>
      <c r="FP79" s="13">
        <f t="shared" si="585"/>
        <v>1</v>
      </c>
      <c r="FQ79" s="13">
        <f t="shared" si="585"/>
        <v>1</v>
      </c>
      <c r="FR79" s="13">
        <f t="shared" si="585"/>
        <v>1</v>
      </c>
      <c r="FS79" s="13">
        <f t="shared" si="585"/>
        <v>1</v>
      </c>
      <c r="FT79" s="20" t="s">
        <v>18</v>
      </c>
      <c r="FU79" s="54" t="s">
        <v>18</v>
      </c>
      <c r="FV79" s="4">
        <f>SUM(B79:FT79)</f>
        <v>157</v>
      </c>
      <c r="FW79" s="14"/>
      <c r="FX79" s="14">
        <f t="shared" si="569"/>
        <v>159</v>
      </c>
      <c r="FY79" s="16"/>
      <c r="FZ79" s="16">
        <f>FV79/FX79*100</f>
        <v>98.742138364779876</v>
      </c>
      <c r="GC79" s="117"/>
      <c r="GD79" s="115"/>
      <c r="GE79" s="115" t="s">
        <v>114</v>
      </c>
      <c r="GF79" s="115"/>
      <c r="GG79" s="115"/>
      <c r="GH79" s="115"/>
      <c r="GI79" s="115"/>
      <c r="GJ79" s="115"/>
      <c r="GK79" s="115"/>
      <c r="GL79" s="115"/>
      <c r="GM79" s="112">
        <v>6</v>
      </c>
    </row>
    <row r="80" spans="1:195" x14ac:dyDescent="0.2">
      <c r="A80" s="20" t="s">
        <v>19</v>
      </c>
      <c r="B80" s="13">
        <f t="shared" si="552"/>
        <v>1</v>
      </c>
      <c r="C80" s="13">
        <f t="shared" si="552"/>
        <v>1</v>
      </c>
      <c r="D80" s="13">
        <f t="shared" si="552"/>
        <v>1</v>
      </c>
      <c r="E80" s="13">
        <f t="shared" si="552"/>
        <v>1</v>
      </c>
      <c r="F80" s="13">
        <f t="shared" si="552"/>
        <v>1</v>
      </c>
      <c r="G80" s="13">
        <f t="shared" si="552"/>
        <v>1</v>
      </c>
      <c r="H80" s="13">
        <f t="shared" si="552"/>
        <v>1</v>
      </c>
      <c r="I80" s="13">
        <f t="shared" si="552"/>
        <v>1</v>
      </c>
      <c r="J80" s="13">
        <f t="shared" si="552"/>
        <v>1</v>
      </c>
      <c r="K80" s="13">
        <f t="shared" si="552"/>
        <v>1</v>
      </c>
      <c r="L80" s="20" t="s">
        <v>19</v>
      </c>
      <c r="M80" s="13">
        <f t="shared" ref="M80:V80" si="586">IF(M58="NA","NA",IF(M58="YES",1,0))</f>
        <v>1</v>
      </c>
      <c r="N80" s="13">
        <f t="shared" si="586"/>
        <v>1</v>
      </c>
      <c r="O80" s="13">
        <f t="shared" si="586"/>
        <v>1</v>
      </c>
      <c r="P80" s="13">
        <f t="shared" si="586"/>
        <v>1</v>
      </c>
      <c r="Q80" s="13">
        <f t="shared" si="586"/>
        <v>1</v>
      </c>
      <c r="R80" s="13">
        <f t="shared" si="586"/>
        <v>1</v>
      </c>
      <c r="S80" s="13">
        <f t="shared" si="586"/>
        <v>1</v>
      </c>
      <c r="T80" s="13">
        <f t="shared" si="586"/>
        <v>1</v>
      </c>
      <c r="U80" s="13">
        <f t="shared" si="586"/>
        <v>1</v>
      </c>
      <c r="V80" s="13">
        <f t="shared" si="586"/>
        <v>1</v>
      </c>
      <c r="W80" s="20" t="s">
        <v>19</v>
      </c>
      <c r="X80" s="13">
        <f t="shared" ref="X80:AG80" si="587">IF(X58="NA","NA",IF(X58="YES",1,0))</f>
        <v>1</v>
      </c>
      <c r="Y80" s="13">
        <f t="shared" si="587"/>
        <v>1</v>
      </c>
      <c r="Z80" s="13">
        <f t="shared" si="587"/>
        <v>1</v>
      </c>
      <c r="AA80" s="13">
        <f t="shared" si="587"/>
        <v>1</v>
      </c>
      <c r="AB80" s="13">
        <f t="shared" si="587"/>
        <v>1</v>
      </c>
      <c r="AC80" s="13">
        <f t="shared" si="587"/>
        <v>1</v>
      </c>
      <c r="AD80" s="13">
        <f t="shared" si="587"/>
        <v>1</v>
      </c>
      <c r="AE80" s="13">
        <f t="shared" si="587"/>
        <v>1</v>
      </c>
      <c r="AF80" s="13">
        <f t="shared" si="587"/>
        <v>1</v>
      </c>
      <c r="AG80" s="13">
        <f t="shared" si="587"/>
        <v>1</v>
      </c>
      <c r="AH80" s="20" t="s">
        <v>19</v>
      </c>
      <c r="AI80" s="13">
        <f t="shared" ref="AI80:AQ80" si="588">IF(AI58="NA","NA",IF(AI58="YES",1,0))</f>
        <v>1</v>
      </c>
      <c r="AJ80" s="13">
        <f t="shared" si="588"/>
        <v>1</v>
      </c>
      <c r="AK80" s="13">
        <f t="shared" si="588"/>
        <v>1</v>
      </c>
      <c r="AL80" s="13">
        <f t="shared" si="588"/>
        <v>1</v>
      </c>
      <c r="AM80" s="13">
        <f t="shared" si="588"/>
        <v>1</v>
      </c>
      <c r="AN80" s="13">
        <f t="shared" si="588"/>
        <v>1</v>
      </c>
      <c r="AO80" s="13">
        <f t="shared" si="588"/>
        <v>1</v>
      </c>
      <c r="AP80" s="13">
        <f t="shared" si="588"/>
        <v>1</v>
      </c>
      <c r="AQ80" s="13">
        <f t="shared" si="588"/>
        <v>1</v>
      </c>
      <c r="AR80" s="13">
        <f>IF(AR58="NA","NA",IF(AR58="YES",1,0))</f>
        <v>1</v>
      </c>
      <c r="AS80" s="20" t="s">
        <v>19</v>
      </c>
      <c r="AT80" s="13">
        <f t="shared" ref="AT80:BC80" si="589">IF(AT58="NA","NA",IF(AT58="YES",1,0))</f>
        <v>1</v>
      </c>
      <c r="AU80" s="13">
        <f t="shared" si="589"/>
        <v>1</v>
      </c>
      <c r="AV80" s="13">
        <f t="shared" si="589"/>
        <v>1</v>
      </c>
      <c r="AW80" s="13">
        <f t="shared" si="589"/>
        <v>1</v>
      </c>
      <c r="AX80" s="13">
        <f t="shared" si="589"/>
        <v>1</v>
      </c>
      <c r="AY80" s="13">
        <f t="shared" si="589"/>
        <v>1</v>
      </c>
      <c r="AZ80" s="13">
        <f t="shared" si="589"/>
        <v>1</v>
      </c>
      <c r="BA80" s="13">
        <f t="shared" si="589"/>
        <v>1</v>
      </c>
      <c r="BB80" s="13">
        <f t="shared" si="589"/>
        <v>1</v>
      </c>
      <c r="BC80" s="13">
        <f t="shared" si="589"/>
        <v>1</v>
      </c>
      <c r="BD80" s="20" t="s">
        <v>19</v>
      </c>
      <c r="BE80" s="13">
        <f t="shared" ref="BE80:BM80" si="590">IF(BE58="NA","NA",IF(BE58="YES",1,0))</f>
        <v>1</v>
      </c>
      <c r="BF80" s="13">
        <f t="shared" si="590"/>
        <v>1</v>
      </c>
      <c r="BG80" s="13">
        <f t="shared" si="590"/>
        <v>1</v>
      </c>
      <c r="BH80" s="13">
        <f t="shared" si="590"/>
        <v>1</v>
      </c>
      <c r="BI80" s="13">
        <f t="shared" si="590"/>
        <v>1</v>
      </c>
      <c r="BJ80" s="13">
        <f t="shared" si="590"/>
        <v>1</v>
      </c>
      <c r="BK80" s="13">
        <f t="shared" si="590"/>
        <v>1</v>
      </c>
      <c r="BL80" s="13">
        <f t="shared" si="590"/>
        <v>1</v>
      </c>
      <c r="BM80" s="13">
        <f t="shared" si="590"/>
        <v>1</v>
      </c>
      <c r="BN80" s="13">
        <f>IF(BN58="NA","NA",IF(BN58="YES",1,0))</f>
        <v>1</v>
      </c>
      <c r="BO80" s="20" t="s">
        <v>19</v>
      </c>
      <c r="BP80" s="13">
        <f t="shared" ref="BP80:BX80" si="591">IF(BP58="NA","NA",IF(BP58="YES",1,0))</f>
        <v>1</v>
      </c>
      <c r="BQ80" s="13">
        <f t="shared" si="591"/>
        <v>1</v>
      </c>
      <c r="BR80" s="13">
        <f t="shared" si="591"/>
        <v>1</v>
      </c>
      <c r="BS80" s="13">
        <f t="shared" si="591"/>
        <v>1</v>
      </c>
      <c r="BT80" s="13">
        <f t="shared" si="591"/>
        <v>1</v>
      </c>
      <c r="BU80" s="13">
        <f t="shared" si="591"/>
        <v>1</v>
      </c>
      <c r="BV80" s="13">
        <f t="shared" si="591"/>
        <v>1</v>
      </c>
      <c r="BW80" s="13">
        <f t="shared" si="591"/>
        <v>1</v>
      </c>
      <c r="BX80" s="13">
        <f t="shared" si="591"/>
        <v>1</v>
      </c>
      <c r="BY80" s="13">
        <f>IF(BY58="NA","NA",IF(BY58="YES",1,0))</f>
        <v>1</v>
      </c>
      <c r="BZ80" s="20" t="s">
        <v>19</v>
      </c>
      <c r="CA80" s="13">
        <f t="shared" ref="CA80:CI80" si="592">IF(CA58="NA","NA",IF(CA58="YES",1,0))</f>
        <v>1</v>
      </c>
      <c r="CB80" s="13">
        <f t="shared" si="592"/>
        <v>1</v>
      </c>
      <c r="CC80" s="13">
        <f t="shared" si="592"/>
        <v>1</v>
      </c>
      <c r="CD80" s="13">
        <f t="shared" si="592"/>
        <v>1</v>
      </c>
      <c r="CE80" s="13">
        <f t="shared" si="592"/>
        <v>1</v>
      </c>
      <c r="CF80" s="13">
        <f t="shared" si="592"/>
        <v>1</v>
      </c>
      <c r="CG80" s="13">
        <f t="shared" si="592"/>
        <v>1</v>
      </c>
      <c r="CH80" s="13">
        <f t="shared" si="592"/>
        <v>1</v>
      </c>
      <c r="CI80" s="13">
        <f t="shared" si="592"/>
        <v>1</v>
      </c>
      <c r="CJ80" s="13">
        <f>IF(CJ58="NA","NA",IF(CJ58="YES",1,0))</f>
        <v>1</v>
      </c>
      <c r="CK80" s="20" t="s">
        <v>19</v>
      </c>
      <c r="CL80" s="13">
        <f t="shared" ref="CL80:CT80" si="593">IF(CL58="NA","NA",IF(CL58="YES",1,0))</f>
        <v>1</v>
      </c>
      <c r="CM80" s="13">
        <f t="shared" si="593"/>
        <v>1</v>
      </c>
      <c r="CN80" s="13">
        <f t="shared" si="593"/>
        <v>1</v>
      </c>
      <c r="CO80" s="13">
        <f t="shared" si="593"/>
        <v>1</v>
      </c>
      <c r="CP80" s="13">
        <f t="shared" si="593"/>
        <v>1</v>
      </c>
      <c r="CQ80" s="13">
        <f t="shared" si="593"/>
        <v>1</v>
      </c>
      <c r="CR80" s="13">
        <f t="shared" si="593"/>
        <v>1</v>
      </c>
      <c r="CS80" s="13">
        <f t="shared" si="593"/>
        <v>1</v>
      </c>
      <c r="CT80" s="13">
        <f t="shared" si="593"/>
        <v>1</v>
      </c>
      <c r="CU80" s="13">
        <f>IF(CU58="NA","NA",IF(CU58="YES",1,0))</f>
        <v>1</v>
      </c>
      <c r="CV80" s="20" t="s">
        <v>19</v>
      </c>
      <c r="CW80" s="13">
        <f t="shared" ref="CW80:DE80" si="594">IF(CW58="NA","NA",IF(CW58="YES",1,0))</f>
        <v>1</v>
      </c>
      <c r="CX80" s="13">
        <f t="shared" si="594"/>
        <v>1</v>
      </c>
      <c r="CY80" s="13">
        <f t="shared" si="594"/>
        <v>1</v>
      </c>
      <c r="CZ80" s="13">
        <f t="shared" si="594"/>
        <v>1</v>
      </c>
      <c r="DA80" s="13">
        <f t="shared" si="594"/>
        <v>1</v>
      </c>
      <c r="DB80" s="13">
        <f t="shared" si="594"/>
        <v>1</v>
      </c>
      <c r="DC80" s="13">
        <f t="shared" si="594"/>
        <v>1</v>
      </c>
      <c r="DD80" s="13">
        <f t="shared" si="594"/>
        <v>1</v>
      </c>
      <c r="DE80" s="13">
        <f t="shared" si="594"/>
        <v>1</v>
      </c>
      <c r="DF80" s="13">
        <f>IF(DF58="NA","NA",IF(DF58="YES",1,0))</f>
        <v>1</v>
      </c>
      <c r="DG80" s="20" t="s">
        <v>19</v>
      </c>
      <c r="DH80" s="13">
        <f t="shared" ref="DH80:DP80" si="595">IF(DH58="NA","NA",IF(DH58="YES",1,0))</f>
        <v>1</v>
      </c>
      <c r="DI80" s="13">
        <f t="shared" si="595"/>
        <v>1</v>
      </c>
      <c r="DJ80" s="13">
        <f t="shared" si="595"/>
        <v>1</v>
      </c>
      <c r="DK80" s="13">
        <f t="shared" si="595"/>
        <v>1</v>
      </c>
      <c r="DL80" s="13">
        <f t="shared" si="595"/>
        <v>1</v>
      </c>
      <c r="DM80" s="13">
        <f t="shared" si="595"/>
        <v>1</v>
      </c>
      <c r="DN80" s="13">
        <f t="shared" si="595"/>
        <v>1</v>
      </c>
      <c r="DO80" s="13">
        <f t="shared" si="595"/>
        <v>1</v>
      </c>
      <c r="DP80" s="13">
        <f t="shared" si="595"/>
        <v>1</v>
      </c>
      <c r="DQ80" s="13">
        <f>IF(DQ58="NA","NA",IF(DQ58="YES",1,0))</f>
        <v>1</v>
      </c>
      <c r="DR80" s="20" t="s">
        <v>19</v>
      </c>
      <c r="DS80" s="13">
        <f t="shared" ref="DS80:EA80" si="596">IF(DS58="NA","NA",IF(DS58="YES",1,0))</f>
        <v>1</v>
      </c>
      <c r="DT80" s="13">
        <f t="shared" si="596"/>
        <v>1</v>
      </c>
      <c r="DU80" s="13">
        <f t="shared" si="596"/>
        <v>1</v>
      </c>
      <c r="DV80" s="13">
        <f t="shared" si="596"/>
        <v>1</v>
      </c>
      <c r="DW80" s="13">
        <f t="shared" si="596"/>
        <v>1</v>
      </c>
      <c r="DX80" s="13">
        <f t="shared" si="596"/>
        <v>1</v>
      </c>
      <c r="DY80" s="13">
        <f t="shared" si="596"/>
        <v>1</v>
      </c>
      <c r="DZ80" s="13">
        <f t="shared" si="596"/>
        <v>1</v>
      </c>
      <c r="EA80" s="13">
        <f t="shared" si="596"/>
        <v>1</v>
      </c>
      <c r="EB80" s="13">
        <f>IF(EB58="NA","NA",IF(EB58="YES",1,0))</f>
        <v>1</v>
      </c>
      <c r="EC80" s="20" t="s">
        <v>19</v>
      </c>
      <c r="ED80" s="13">
        <f t="shared" ref="ED80:EL80" si="597">IF(ED58="NA","NA",IF(ED58="YES",1,0))</f>
        <v>1</v>
      </c>
      <c r="EE80" s="13">
        <f t="shared" si="597"/>
        <v>1</v>
      </c>
      <c r="EF80" s="13">
        <f t="shared" si="597"/>
        <v>1</v>
      </c>
      <c r="EG80" s="13">
        <f t="shared" si="597"/>
        <v>1</v>
      </c>
      <c r="EH80" s="13">
        <f t="shared" si="597"/>
        <v>1</v>
      </c>
      <c r="EI80" s="13">
        <f t="shared" si="597"/>
        <v>1</v>
      </c>
      <c r="EJ80" s="13">
        <f t="shared" si="597"/>
        <v>1</v>
      </c>
      <c r="EK80" s="13">
        <f t="shared" si="597"/>
        <v>1</v>
      </c>
      <c r="EL80" s="13">
        <f t="shared" si="597"/>
        <v>1</v>
      </c>
      <c r="EM80" s="13">
        <f t="shared" ref="EM80" si="598">IF(EM58="NA","NA",IF(EM58="YES",1,0))</f>
        <v>1</v>
      </c>
      <c r="EN80" s="20" t="s">
        <v>19</v>
      </c>
      <c r="EO80" s="13">
        <f t="shared" ref="EO80:EX80" si="599">IF(EO58="NA","NA",IF(EO58="YES",1,0))</f>
        <v>1</v>
      </c>
      <c r="EP80" s="13">
        <f t="shared" si="599"/>
        <v>1</v>
      </c>
      <c r="EQ80" s="13">
        <f t="shared" si="599"/>
        <v>1</v>
      </c>
      <c r="ER80" s="13">
        <f t="shared" si="599"/>
        <v>1</v>
      </c>
      <c r="ES80" s="13">
        <f t="shared" si="599"/>
        <v>0</v>
      </c>
      <c r="ET80" s="13">
        <f t="shared" si="599"/>
        <v>1</v>
      </c>
      <c r="EU80" s="13">
        <f t="shared" si="599"/>
        <v>1</v>
      </c>
      <c r="EV80" s="13">
        <f t="shared" si="599"/>
        <v>1</v>
      </c>
      <c r="EW80" s="13">
        <f t="shared" si="599"/>
        <v>1</v>
      </c>
      <c r="EX80" s="13">
        <f t="shared" si="599"/>
        <v>1</v>
      </c>
      <c r="EY80" s="20" t="s">
        <v>19</v>
      </c>
      <c r="EZ80" s="13">
        <f t="shared" ref="EZ80:FI80" si="600">IF(EZ58="NA","NA",IF(EZ58="YES",1,0))</f>
        <v>1</v>
      </c>
      <c r="FA80" s="13">
        <f t="shared" si="600"/>
        <v>1</v>
      </c>
      <c r="FB80" s="13">
        <f t="shared" si="600"/>
        <v>1</v>
      </c>
      <c r="FC80" s="13">
        <f t="shared" si="600"/>
        <v>1</v>
      </c>
      <c r="FD80" s="13">
        <f t="shared" si="600"/>
        <v>1</v>
      </c>
      <c r="FE80" s="13">
        <f t="shared" si="600"/>
        <v>1</v>
      </c>
      <c r="FF80" s="13">
        <f t="shared" si="600"/>
        <v>1</v>
      </c>
      <c r="FG80" s="13">
        <f t="shared" si="600"/>
        <v>1</v>
      </c>
      <c r="FH80" s="13">
        <f t="shared" si="600"/>
        <v>1</v>
      </c>
      <c r="FI80" s="13">
        <f t="shared" si="600"/>
        <v>1</v>
      </c>
      <c r="FJ80" s="20" t="s">
        <v>19</v>
      </c>
      <c r="FK80" s="13">
        <f t="shared" ref="FK80:FS80" si="601">IF(FK58="NA","NA",IF(FK58="YES",1,0))</f>
        <v>1</v>
      </c>
      <c r="FL80" s="13">
        <f t="shared" si="601"/>
        <v>1</v>
      </c>
      <c r="FM80" s="13">
        <f t="shared" si="601"/>
        <v>1</v>
      </c>
      <c r="FN80" s="13">
        <f t="shared" si="601"/>
        <v>1</v>
      </c>
      <c r="FO80" s="13">
        <f t="shared" si="601"/>
        <v>1</v>
      </c>
      <c r="FP80" s="13">
        <f t="shared" si="601"/>
        <v>1</v>
      </c>
      <c r="FQ80" s="13">
        <f t="shared" si="601"/>
        <v>1</v>
      </c>
      <c r="FR80" s="13">
        <f t="shared" si="601"/>
        <v>1</v>
      </c>
      <c r="FS80" s="13">
        <f t="shared" si="601"/>
        <v>1</v>
      </c>
      <c r="FT80" s="20" t="s">
        <v>19</v>
      </c>
      <c r="FU80" s="54" t="s">
        <v>19</v>
      </c>
      <c r="FV80" s="4">
        <f>SUM(B80:FT80)</f>
        <v>158</v>
      </c>
      <c r="FW80" s="14"/>
      <c r="FX80" s="14">
        <f t="shared" si="569"/>
        <v>159</v>
      </c>
      <c r="FY80" s="16"/>
      <c r="FZ80" s="16">
        <f>FV80/FX80*100</f>
        <v>99.371069182389931</v>
      </c>
      <c r="GC80" s="118"/>
      <c r="GD80" s="119" t="str">
        <f>FU75</f>
        <v>Channel Velocities</v>
      </c>
      <c r="GE80" s="120">
        <f>FV75</f>
        <v>158</v>
      </c>
      <c r="GF80" s="121">
        <f>GE80/GE82*100</f>
        <v>99.371069182389931</v>
      </c>
      <c r="GG80" s="122" t="s">
        <v>129</v>
      </c>
      <c r="GH80" s="122" t="s">
        <v>129</v>
      </c>
      <c r="GI80" s="122" t="s">
        <v>129</v>
      </c>
      <c r="GJ80" s="122" t="s">
        <v>129</v>
      </c>
      <c r="GK80" s="122" t="s">
        <v>129</v>
      </c>
      <c r="GL80" s="122" t="s">
        <v>129</v>
      </c>
      <c r="GM80" s="112">
        <v>7</v>
      </c>
    </row>
    <row r="81" spans="1:195" x14ac:dyDescent="0.2">
      <c r="A81" s="28" t="s">
        <v>34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28" t="s">
        <v>34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28" t="s">
        <v>34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28" t="s">
        <v>34</v>
      </c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28" t="s">
        <v>34</v>
      </c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28" t="s">
        <v>34</v>
      </c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28" t="s">
        <v>34</v>
      </c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28" t="s">
        <v>34</v>
      </c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28" t="s">
        <v>34</v>
      </c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28" t="s">
        <v>34</v>
      </c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28" t="s">
        <v>34</v>
      </c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28" t="s">
        <v>34</v>
      </c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28" t="s">
        <v>34</v>
      </c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28" t="s">
        <v>34</v>
      </c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28" t="s">
        <v>34</v>
      </c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28" t="s">
        <v>34</v>
      </c>
      <c r="FK81" s="13"/>
      <c r="FL81" s="13"/>
      <c r="FM81" s="13"/>
      <c r="FN81" s="13"/>
      <c r="FO81" s="13"/>
      <c r="FP81" s="13"/>
      <c r="FQ81" s="13"/>
      <c r="FR81" s="13"/>
      <c r="FS81" s="13"/>
      <c r="FT81" s="28" t="s">
        <v>34</v>
      </c>
      <c r="FU81" s="55" t="s">
        <v>34</v>
      </c>
      <c r="FV81" s="14"/>
      <c r="FW81" s="14"/>
      <c r="FX81" s="14"/>
      <c r="FY81" s="16"/>
      <c r="FZ81" s="16"/>
      <c r="GC81" s="123"/>
      <c r="GD81" s="124"/>
      <c r="GE81" s="122" t="s">
        <v>129</v>
      </c>
      <c r="GF81" s="122" t="s">
        <v>129</v>
      </c>
      <c r="GG81" s="122" t="s">
        <v>129</v>
      </c>
      <c r="GH81" s="122" t="s">
        <v>129</v>
      </c>
      <c r="GI81" s="122" t="s">
        <v>129</v>
      </c>
      <c r="GJ81" s="122" t="s">
        <v>129</v>
      </c>
      <c r="GK81" s="122" t="s">
        <v>129</v>
      </c>
      <c r="GL81" s="122" t="s">
        <v>129</v>
      </c>
      <c r="GM81" s="112">
        <v>8</v>
      </c>
    </row>
    <row r="82" spans="1:195" x14ac:dyDescent="0.2">
      <c r="A82" s="20" t="s">
        <v>17</v>
      </c>
      <c r="B82" s="13">
        <f t="shared" si="552"/>
        <v>1</v>
      </c>
      <c r="C82" s="13">
        <f t="shared" si="552"/>
        <v>1</v>
      </c>
      <c r="D82" s="13">
        <f t="shared" si="552"/>
        <v>1</v>
      </c>
      <c r="E82" s="13">
        <f t="shared" si="552"/>
        <v>1</v>
      </c>
      <c r="F82" s="13">
        <f t="shared" si="552"/>
        <v>1</v>
      </c>
      <c r="G82" s="13">
        <f t="shared" si="552"/>
        <v>1</v>
      </c>
      <c r="H82" s="13">
        <f t="shared" si="552"/>
        <v>1</v>
      </c>
      <c r="I82" s="13">
        <f t="shared" si="552"/>
        <v>1</v>
      </c>
      <c r="J82" s="13">
        <f t="shared" si="552"/>
        <v>1</v>
      </c>
      <c r="K82" s="13">
        <f t="shared" si="552"/>
        <v>1</v>
      </c>
      <c r="L82" s="20" t="s">
        <v>17</v>
      </c>
      <c r="M82" s="13">
        <f t="shared" ref="M82:V82" si="602">IF(M60="NA","NA",IF(M60="YES",1,0))</f>
        <v>1</v>
      </c>
      <c r="N82" s="13">
        <f t="shared" si="602"/>
        <v>1</v>
      </c>
      <c r="O82" s="13">
        <f t="shared" si="602"/>
        <v>1</v>
      </c>
      <c r="P82" s="13">
        <f t="shared" si="602"/>
        <v>1</v>
      </c>
      <c r="Q82" s="13">
        <f t="shared" si="602"/>
        <v>1</v>
      </c>
      <c r="R82" s="13">
        <f t="shared" si="602"/>
        <v>1</v>
      </c>
      <c r="S82" s="13">
        <f t="shared" si="602"/>
        <v>1</v>
      </c>
      <c r="T82" s="13">
        <f t="shared" si="602"/>
        <v>1</v>
      </c>
      <c r="U82" s="13">
        <f t="shared" si="602"/>
        <v>1</v>
      </c>
      <c r="V82" s="13">
        <f t="shared" si="602"/>
        <v>1</v>
      </c>
      <c r="W82" s="20" t="s">
        <v>17</v>
      </c>
      <c r="X82" s="13">
        <f t="shared" ref="X82:AG82" si="603">IF(X60="NA","NA",IF(X60="YES",1,0))</f>
        <v>1</v>
      </c>
      <c r="Y82" s="13">
        <f t="shared" si="603"/>
        <v>1</v>
      </c>
      <c r="Z82" s="13">
        <f t="shared" si="603"/>
        <v>1</v>
      </c>
      <c r="AA82" s="13">
        <f t="shared" si="603"/>
        <v>1</v>
      </c>
      <c r="AB82" s="13">
        <f t="shared" si="603"/>
        <v>1</v>
      </c>
      <c r="AC82" s="13">
        <f t="shared" si="603"/>
        <v>1</v>
      </c>
      <c r="AD82" s="13">
        <f t="shared" si="603"/>
        <v>1</v>
      </c>
      <c r="AE82" s="13">
        <f t="shared" si="603"/>
        <v>1</v>
      </c>
      <c r="AF82" s="13">
        <f t="shared" si="603"/>
        <v>1</v>
      </c>
      <c r="AG82" s="13">
        <f t="shared" si="603"/>
        <v>1</v>
      </c>
      <c r="AH82" s="20" t="s">
        <v>17</v>
      </c>
      <c r="AI82" s="13">
        <f t="shared" ref="AI82:AQ82" si="604">IF(AI60="NA","NA",IF(AI60="YES",1,0))</f>
        <v>1</v>
      </c>
      <c r="AJ82" s="13">
        <f t="shared" si="604"/>
        <v>1</v>
      </c>
      <c r="AK82" s="13">
        <f t="shared" si="604"/>
        <v>1</v>
      </c>
      <c r="AL82" s="13">
        <f t="shared" si="604"/>
        <v>1</v>
      </c>
      <c r="AM82" s="13">
        <f t="shared" si="604"/>
        <v>1</v>
      </c>
      <c r="AN82" s="13">
        <f t="shared" si="604"/>
        <v>1</v>
      </c>
      <c r="AO82" s="13">
        <f t="shared" si="604"/>
        <v>1</v>
      </c>
      <c r="AP82" s="13">
        <f t="shared" si="604"/>
        <v>1</v>
      </c>
      <c r="AQ82" s="13">
        <f t="shared" si="604"/>
        <v>1</v>
      </c>
      <c r="AR82" s="13">
        <f>IF(AR60="NA","NA",IF(AR60="YES",1,0))</f>
        <v>1</v>
      </c>
      <c r="AS82" s="20" t="s">
        <v>17</v>
      </c>
      <c r="AT82" s="13">
        <f t="shared" ref="AT82:BC82" si="605">IF(AT60="NA","NA",IF(AT60="YES",1,0))</f>
        <v>1</v>
      </c>
      <c r="AU82" s="13">
        <f t="shared" si="605"/>
        <v>1</v>
      </c>
      <c r="AV82" s="13">
        <f t="shared" si="605"/>
        <v>1</v>
      </c>
      <c r="AW82" s="13">
        <f t="shared" si="605"/>
        <v>1</v>
      </c>
      <c r="AX82" s="13">
        <f t="shared" si="605"/>
        <v>1</v>
      </c>
      <c r="AY82" s="13">
        <f t="shared" si="605"/>
        <v>1</v>
      </c>
      <c r="AZ82" s="13">
        <f t="shared" si="605"/>
        <v>1</v>
      </c>
      <c r="BA82" s="13">
        <f t="shared" si="605"/>
        <v>1</v>
      </c>
      <c r="BB82" s="13">
        <f t="shared" si="605"/>
        <v>1</v>
      </c>
      <c r="BC82" s="13">
        <f t="shared" si="605"/>
        <v>1</v>
      </c>
      <c r="BD82" s="20" t="s">
        <v>17</v>
      </c>
      <c r="BE82" s="13">
        <f t="shared" ref="BE82:BM82" si="606">IF(BE60="NA","NA",IF(BE60="YES",1,0))</f>
        <v>1</v>
      </c>
      <c r="BF82" s="13">
        <f t="shared" si="606"/>
        <v>1</v>
      </c>
      <c r="BG82" s="13">
        <f t="shared" si="606"/>
        <v>1</v>
      </c>
      <c r="BH82" s="13">
        <f t="shared" si="606"/>
        <v>1</v>
      </c>
      <c r="BI82" s="13">
        <f t="shared" si="606"/>
        <v>1</v>
      </c>
      <c r="BJ82" s="13">
        <f t="shared" si="606"/>
        <v>1</v>
      </c>
      <c r="BK82" s="13">
        <f t="shared" si="606"/>
        <v>1</v>
      </c>
      <c r="BL82" s="13">
        <f t="shared" si="606"/>
        <v>1</v>
      </c>
      <c r="BM82" s="13">
        <f t="shared" si="606"/>
        <v>1</v>
      </c>
      <c r="BN82" s="13">
        <f>IF(BN60="NA","NA",IF(BN60="YES",1,0))</f>
        <v>1</v>
      </c>
      <c r="BO82" s="20" t="s">
        <v>17</v>
      </c>
      <c r="BP82" s="13">
        <f t="shared" ref="BP82:BX82" si="607">IF(BP60="NA","NA",IF(BP60="YES",1,0))</f>
        <v>1</v>
      </c>
      <c r="BQ82" s="13">
        <f t="shared" si="607"/>
        <v>1</v>
      </c>
      <c r="BR82" s="13">
        <f t="shared" si="607"/>
        <v>1</v>
      </c>
      <c r="BS82" s="13">
        <f t="shared" si="607"/>
        <v>1</v>
      </c>
      <c r="BT82" s="13">
        <f t="shared" si="607"/>
        <v>1</v>
      </c>
      <c r="BU82" s="13">
        <f t="shared" si="607"/>
        <v>1</v>
      </c>
      <c r="BV82" s="13">
        <f t="shared" si="607"/>
        <v>1</v>
      </c>
      <c r="BW82" s="13">
        <f t="shared" si="607"/>
        <v>1</v>
      </c>
      <c r="BX82" s="13">
        <f t="shared" si="607"/>
        <v>1</v>
      </c>
      <c r="BY82" s="13">
        <f>IF(BY60="NA","NA",IF(BY60="YES",1,0))</f>
        <v>1</v>
      </c>
      <c r="BZ82" s="20" t="s">
        <v>17</v>
      </c>
      <c r="CA82" s="13">
        <f t="shared" ref="CA82:CI82" si="608">IF(CA60="NA","NA",IF(CA60="YES",1,0))</f>
        <v>1</v>
      </c>
      <c r="CB82" s="13">
        <f t="shared" si="608"/>
        <v>1</v>
      </c>
      <c r="CC82" s="13">
        <f t="shared" si="608"/>
        <v>1</v>
      </c>
      <c r="CD82" s="13">
        <f t="shared" si="608"/>
        <v>1</v>
      </c>
      <c r="CE82" s="13">
        <f t="shared" si="608"/>
        <v>1</v>
      </c>
      <c r="CF82" s="13">
        <f t="shared" si="608"/>
        <v>1</v>
      </c>
      <c r="CG82" s="13">
        <f t="shared" si="608"/>
        <v>1</v>
      </c>
      <c r="CH82" s="13">
        <f t="shared" si="608"/>
        <v>1</v>
      </c>
      <c r="CI82" s="13">
        <f t="shared" si="608"/>
        <v>1</v>
      </c>
      <c r="CJ82" s="13">
        <f>IF(CJ60="NA","NA",IF(CJ60="YES",1,0))</f>
        <v>1</v>
      </c>
      <c r="CK82" s="20" t="s">
        <v>17</v>
      </c>
      <c r="CL82" s="13">
        <f t="shared" ref="CL82:CT82" si="609">IF(CL60="NA","NA",IF(CL60="YES",1,0))</f>
        <v>1</v>
      </c>
      <c r="CM82" s="13">
        <f t="shared" si="609"/>
        <v>1</v>
      </c>
      <c r="CN82" s="13">
        <f t="shared" si="609"/>
        <v>1</v>
      </c>
      <c r="CO82" s="13">
        <f t="shared" si="609"/>
        <v>1</v>
      </c>
      <c r="CP82" s="13">
        <f t="shared" si="609"/>
        <v>1</v>
      </c>
      <c r="CQ82" s="13">
        <f t="shared" si="609"/>
        <v>1</v>
      </c>
      <c r="CR82" s="13">
        <f t="shared" si="609"/>
        <v>1</v>
      </c>
      <c r="CS82" s="13">
        <f t="shared" si="609"/>
        <v>1</v>
      </c>
      <c r="CT82" s="13">
        <f t="shared" si="609"/>
        <v>1</v>
      </c>
      <c r="CU82" s="13">
        <f>IF(CU60="NA","NA",IF(CU60="YES",1,0))</f>
        <v>1</v>
      </c>
      <c r="CV82" s="20" t="s">
        <v>17</v>
      </c>
      <c r="CW82" s="13">
        <f t="shared" ref="CW82:DE82" si="610">IF(CW60="NA","NA",IF(CW60="YES",1,0))</f>
        <v>1</v>
      </c>
      <c r="CX82" s="13">
        <f t="shared" si="610"/>
        <v>1</v>
      </c>
      <c r="CY82" s="13">
        <f t="shared" si="610"/>
        <v>1</v>
      </c>
      <c r="CZ82" s="13">
        <f t="shared" si="610"/>
        <v>1</v>
      </c>
      <c r="DA82" s="13">
        <f t="shared" si="610"/>
        <v>1</v>
      </c>
      <c r="DB82" s="13">
        <f t="shared" si="610"/>
        <v>1</v>
      </c>
      <c r="DC82" s="13">
        <f t="shared" si="610"/>
        <v>1</v>
      </c>
      <c r="DD82" s="13">
        <f t="shared" si="610"/>
        <v>1</v>
      </c>
      <c r="DE82" s="13">
        <f t="shared" si="610"/>
        <v>1</v>
      </c>
      <c r="DF82" s="13">
        <f>IF(DF60="NA","NA",IF(DF60="YES",1,0))</f>
        <v>1</v>
      </c>
      <c r="DG82" s="20" t="s">
        <v>17</v>
      </c>
      <c r="DH82" s="13">
        <f t="shared" ref="DH82:DP82" si="611">IF(DH60="NA","NA",IF(DH60="YES",1,0))</f>
        <v>1</v>
      </c>
      <c r="DI82" s="13">
        <f t="shared" si="611"/>
        <v>1</v>
      </c>
      <c r="DJ82" s="13">
        <f t="shared" si="611"/>
        <v>1</v>
      </c>
      <c r="DK82" s="13">
        <f t="shared" si="611"/>
        <v>1</v>
      </c>
      <c r="DL82" s="13">
        <f t="shared" si="611"/>
        <v>1</v>
      </c>
      <c r="DM82" s="13">
        <f t="shared" si="611"/>
        <v>1</v>
      </c>
      <c r="DN82" s="13">
        <f t="shared" si="611"/>
        <v>1</v>
      </c>
      <c r="DO82" s="13">
        <f t="shared" si="611"/>
        <v>1</v>
      </c>
      <c r="DP82" s="13">
        <f t="shared" si="611"/>
        <v>1</v>
      </c>
      <c r="DQ82" s="13">
        <f>IF(DQ60="NA","NA",IF(DQ60="YES",1,0))</f>
        <v>1</v>
      </c>
      <c r="DR82" s="20" t="s">
        <v>17</v>
      </c>
      <c r="DS82" s="13">
        <f t="shared" ref="DS82:EA82" si="612">IF(DS60="NA","NA",IF(DS60="YES",1,0))</f>
        <v>1</v>
      </c>
      <c r="DT82" s="13">
        <f t="shared" si="612"/>
        <v>1</v>
      </c>
      <c r="DU82" s="13">
        <f t="shared" si="612"/>
        <v>1</v>
      </c>
      <c r="DV82" s="13">
        <f t="shared" si="612"/>
        <v>1</v>
      </c>
      <c r="DW82" s="13">
        <f t="shared" si="612"/>
        <v>1</v>
      </c>
      <c r="DX82" s="13">
        <f t="shared" si="612"/>
        <v>1</v>
      </c>
      <c r="DY82" s="13">
        <f t="shared" si="612"/>
        <v>1</v>
      </c>
      <c r="DZ82" s="13">
        <f t="shared" si="612"/>
        <v>1</v>
      </c>
      <c r="EA82" s="13">
        <f t="shared" si="612"/>
        <v>1</v>
      </c>
      <c r="EB82" s="13">
        <f>IF(EB60="NA","NA",IF(EB60="YES",1,0))</f>
        <v>1</v>
      </c>
      <c r="EC82" s="20" t="s">
        <v>17</v>
      </c>
      <c r="ED82" s="13">
        <f t="shared" ref="ED82:EL82" si="613">IF(ED60="NA","NA",IF(ED60="YES",1,0))</f>
        <v>1</v>
      </c>
      <c r="EE82" s="13">
        <f t="shared" si="613"/>
        <v>1</v>
      </c>
      <c r="EF82" s="13">
        <f t="shared" si="613"/>
        <v>1</v>
      </c>
      <c r="EG82" s="13">
        <f t="shared" si="613"/>
        <v>1</v>
      </c>
      <c r="EH82" s="13">
        <f t="shared" si="613"/>
        <v>1</v>
      </c>
      <c r="EI82" s="13">
        <f t="shared" si="613"/>
        <v>1</v>
      </c>
      <c r="EJ82" s="13">
        <f t="shared" si="613"/>
        <v>1</v>
      </c>
      <c r="EK82" s="13">
        <f t="shared" si="613"/>
        <v>1</v>
      </c>
      <c r="EL82" s="13">
        <f t="shared" si="613"/>
        <v>1</v>
      </c>
      <c r="EM82" s="13">
        <f t="shared" ref="EM82" si="614">IF(EM60="NA","NA",IF(EM60="YES",1,0))</f>
        <v>1</v>
      </c>
      <c r="EN82" s="20" t="s">
        <v>17</v>
      </c>
      <c r="EO82" s="13">
        <f t="shared" ref="EO82:EX82" si="615">IF(EO60="NA","NA",IF(EO60="YES",1,0))</f>
        <v>1</v>
      </c>
      <c r="EP82" s="13">
        <f t="shared" si="615"/>
        <v>1</v>
      </c>
      <c r="EQ82" s="13">
        <f t="shared" si="615"/>
        <v>1</v>
      </c>
      <c r="ER82" s="13">
        <f t="shared" si="615"/>
        <v>1</v>
      </c>
      <c r="ES82" s="13">
        <f t="shared" si="615"/>
        <v>1</v>
      </c>
      <c r="ET82" s="13">
        <f t="shared" si="615"/>
        <v>1</v>
      </c>
      <c r="EU82" s="13">
        <f t="shared" si="615"/>
        <v>1</v>
      </c>
      <c r="EV82" s="13">
        <f t="shared" si="615"/>
        <v>1</v>
      </c>
      <c r="EW82" s="13">
        <f t="shared" si="615"/>
        <v>1</v>
      </c>
      <c r="EX82" s="13">
        <f t="shared" si="615"/>
        <v>1</v>
      </c>
      <c r="EY82" s="20" t="s">
        <v>17</v>
      </c>
      <c r="EZ82" s="13">
        <f t="shared" ref="EZ82:FI82" si="616">IF(EZ60="NA","NA",IF(EZ60="YES",1,0))</f>
        <v>1</v>
      </c>
      <c r="FA82" s="13">
        <f t="shared" si="616"/>
        <v>1</v>
      </c>
      <c r="FB82" s="13">
        <f t="shared" si="616"/>
        <v>1</v>
      </c>
      <c r="FC82" s="13">
        <f t="shared" si="616"/>
        <v>1</v>
      </c>
      <c r="FD82" s="13">
        <f t="shared" si="616"/>
        <v>1</v>
      </c>
      <c r="FE82" s="13">
        <f t="shared" si="616"/>
        <v>1</v>
      </c>
      <c r="FF82" s="13">
        <f t="shared" si="616"/>
        <v>1</v>
      </c>
      <c r="FG82" s="13">
        <f t="shared" si="616"/>
        <v>1</v>
      </c>
      <c r="FH82" s="13">
        <f t="shared" si="616"/>
        <v>1</v>
      </c>
      <c r="FI82" s="13">
        <f t="shared" si="616"/>
        <v>1</v>
      </c>
      <c r="FJ82" s="20" t="s">
        <v>17</v>
      </c>
      <c r="FK82" s="13">
        <f t="shared" ref="FK82:FS82" si="617">IF(FK60="NA","NA",IF(FK60="YES",1,0))</f>
        <v>1</v>
      </c>
      <c r="FL82" s="13">
        <f t="shared" si="617"/>
        <v>1</v>
      </c>
      <c r="FM82" s="13">
        <f t="shared" si="617"/>
        <v>1</v>
      </c>
      <c r="FN82" s="13">
        <f t="shared" si="617"/>
        <v>1</v>
      </c>
      <c r="FO82" s="13">
        <f t="shared" si="617"/>
        <v>1</v>
      </c>
      <c r="FP82" s="13">
        <f t="shared" si="617"/>
        <v>1</v>
      </c>
      <c r="FQ82" s="13">
        <f t="shared" si="617"/>
        <v>1</v>
      </c>
      <c r="FR82" s="13">
        <f t="shared" si="617"/>
        <v>1</v>
      </c>
      <c r="FS82" s="13">
        <f t="shared" si="617"/>
        <v>1</v>
      </c>
      <c r="FT82" s="20" t="s">
        <v>17</v>
      </c>
      <c r="FU82" s="54" t="s">
        <v>17</v>
      </c>
      <c r="FV82" s="4">
        <f>SUM(B82:FT82)</f>
        <v>159</v>
      </c>
      <c r="FW82" s="14"/>
      <c r="FX82" s="14">
        <f t="shared" si="569"/>
        <v>159</v>
      </c>
      <c r="FY82" s="16"/>
      <c r="FZ82" s="16">
        <f>FV82/FX82*100</f>
        <v>100</v>
      </c>
      <c r="GC82" s="123"/>
      <c r="GD82" s="124"/>
      <c r="GE82" s="120">
        <f>FX75</f>
        <v>159</v>
      </c>
      <c r="GF82" s="120"/>
      <c r="GG82" s="122"/>
      <c r="GH82" s="122"/>
      <c r="GI82" s="122"/>
      <c r="GJ82" s="122"/>
      <c r="GK82" s="122"/>
      <c r="GL82" s="122"/>
      <c r="GM82" s="112">
        <v>9</v>
      </c>
    </row>
    <row r="83" spans="1:195" x14ac:dyDescent="0.2">
      <c r="A83" s="20" t="s">
        <v>18</v>
      </c>
      <c r="B83" s="13">
        <f t="shared" si="552"/>
        <v>1</v>
      </c>
      <c r="C83" s="13">
        <f t="shared" si="552"/>
        <v>1</v>
      </c>
      <c r="D83" s="13">
        <f t="shared" si="552"/>
        <v>1</v>
      </c>
      <c r="E83" s="13">
        <f t="shared" si="552"/>
        <v>1</v>
      </c>
      <c r="F83" s="13">
        <f t="shared" si="552"/>
        <v>1</v>
      </c>
      <c r="G83" s="13">
        <f t="shared" si="552"/>
        <v>1</v>
      </c>
      <c r="H83" s="13">
        <f t="shared" si="552"/>
        <v>1</v>
      </c>
      <c r="I83" s="13">
        <f t="shared" si="552"/>
        <v>1</v>
      </c>
      <c r="J83" s="13">
        <f t="shared" si="552"/>
        <v>1</v>
      </c>
      <c r="K83" s="13">
        <f t="shared" si="552"/>
        <v>1</v>
      </c>
      <c r="L83" s="20" t="s">
        <v>18</v>
      </c>
      <c r="M83" s="13">
        <f t="shared" ref="M83:V83" si="618">IF(M61="NA","NA",IF(M61="YES",1,0))</f>
        <v>1</v>
      </c>
      <c r="N83" s="13">
        <f t="shared" si="618"/>
        <v>1</v>
      </c>
      <c r="O83" s="13">
        <f t="shared" si="618"/>
        <v>1</v>
      </c>
      <c r="P83" s="13">
        <f t="shared" si="618"/>
        <v>1</v>
      </c>
      <c r="Q83" s="13">
        <f t="shared" si="618"/>
        <v>1</v>
      </c>
      <c r="R83" s="13">
        <f t="shared" si="618"/>
        <v>1</v>
      </c>
      <c r="S83" s="13">
        <f t="shared" si="618"/>
        <v>1</v>
      </c>
      <c r="T83" s="13">
        <f t="shared" si="618"/>
        <v>1</v>
      </c>
      <c r="U83" s="13">
        <f t="shared" si="618"/>
        <v>1</v>
      </c>
      <c r="V83" s="13">
        <f t="shared" si="618"/>
        <v>1</v>
      </c>
      <c r="W83" s="20" t="s">
        <v>18</v>
      </c>
      <c r="X83" s="13">
        <f t="shared" ref="X83:AG83" si="619">IF(X61="NA","NA",IF(X61="YES",1,0))</f>
        <v>1</v>
      </c>
      <c r="Y83" s="13">
        <f t="shared" si="619"/>
        <v>1</v>
      </c>
      <c r="Z83" s="13">
        <f t="shared" si="619"/>
        <v>1</v>
      </c>
      <c r="AA83" s="13">
        <f t="shared" si="619"/>
        <v>1</v>
      </c>
      <c r="AB83" s="13">
        <f t="shared" si="619"/>
        <v>1</v>
      </c>
      <c r="AC83" s="13">
        <f t="shared" si="619"/>
        <v>1</v>
      </c>
      <c r="AD83" s="13">
        <f t="shared" si="619"/>
        <v>1</v>
      </c>
      <c r="AE83" s="13">
        <f t="shared" si="619"/>
        <v>1</v>
      </c>
      <c r="AF83" s="13">
        <f t="shared" si="619"/>
        <v>1</v>
      </c>
      <c r="AG83" s="13">
        <f t="shared" si="619"/>
        <v>1</v>
      </c>
      <c r="AH83" s="20" t="s">
        <v>18</v>
      </c>
      <c r="AI83" s="13">
        <f t="shared" ref="AI83:AQ83" si="620">IF(AI61="NA","NA",IF(AI61="YES",1,0))</f>
        <v>1</v>
      </c>
      <c r="AJ83" s="13">
        <f t="shared" si="620"/>
        <v>1</v>
      </c>
      <c r="AK83" s="13">
        <f t="shared" si="620"/>
        <v>1</v>
      </c>
      <c r="AL83" s="13">
        <f t="shared" si="620"/>
        <v>1</v>
      </c>
      <c r="AM83" s="13">
        <f t="shared" si="620"/>
        <v>1</v>
      </c>
      <c r="AN83" s="13">
        <f t="shared" si="620"/>
        <v>1</v>
      </c>
      <c r="AO83" s="13">
        <f t="shared" si="620"/>
        <v>1</v>
      </c>
      <c r="AP83" s="13">
        <f t="shared" si="620"/>
        <v>1</v>
      </c>
      <c r="AQ83" s="13">
        <f t="shared" si="620"/>
        <v>1</v>
      </c>
      <c r="AR83" s="13">
        <f>IF(AR61="NA","NA",IF(AR61="YES",1,0))</f>
        <v>1</v>
      </c>
      <c r="AS83" s="20" t="s">
        <v>18</v>
      </c>
      <c r="AT83" s="13">
        <f t="shared" ref="AT83:BC83" si="621">IF(AT61="NA","NA",IF(AT61="YES",1,0))</f>
        <v>1</v>
      </c>
      <c r="AU83" s="13">
        <f t="shared" si="621"/>
        <v>1</v>
      </c>
      <c r="AV83" s="13">
        <f t="shared" si="621"/>
        <v>1</v>
      </c>
      <c r="AW83" s="13">
        <f t="shared" si="621"/>
        <v>1</v>
      </c>
      <c r="AX83" s="13">
        <f t="shared" si="621"/>
        <v>1</v>
      </c>
      <c r="AY83" s="13">
        <f t="shared" si="621"/>
        <v>1</v>
      </c>
      <c r="AZ83" s="13">
        <f t="shared" si="621"/>
        <v>1</v>
      </c>
      <c r="BA83" s="13">
        <f t="shared" si="621"/>
        <v>1</v>
      </c>
      <c r="BB83" s="13">
        <f t="shared" si="621"/>
        <v>1</v>
      </c>
      <c r="BC83" s="13">
        <f t="shared" si="621"/>
        <v>1</v>
      </c>
      <c r="BD83" s="20" t="s">
        <v>18</v>
      </c>
      <c r="BE83" s="13">
        <f t="shared" ref="BE83:BM83" si="622">IF(BE61="NA","NA",IF(BE61="YES",1,0))</f>
        <v>1</v>
      </c>
      <c r="BF83" s="13">
        <f t="shared" si="622"/>
        <v>1</v>
      </c>
      <c r="BG83" s="13">
        <f t="shared" si="622"/>
        <v>1</v>
      </c>
      <c r="BH83" s="13">
        <f t="shared" si="622"/>
        <v>1</v>
      </c>
      <c r="BI83" s="13">
        <f t="shared" si="622"/>
        <v>1</v>
      </c>
      <c r="BJ83" s="13">
        <f t="shared" si="622"/>
        <v>1</v>
      </c>
      <c r="BK83" s="13">
        <f t="shared" si="622"/>
        <v>1</v>
      </c>
      <c r="BL83" s="13">
        <f t="shared" si="622"/>
        <v>1</v>
      </c>
      <c r="BM83" s="13">
        <f t="shared" si="622"/>
        <v>1</v>
      </c>
      <c r="BN83" s="13">
        <f>IF(BN61="NA","NA",IF(BN61="YES",1,0))</f>
        <v>1</v>
      </c>
      <c r="BO83" s="20" t="s">
        <v>18</v>
      </c>
      <c r="BP83" s="13">
        <f t="shared" ref="BP83:BX83" si="623">IF(BP61="NA","NA",IF(BP61="YES",1,0))</f>
        <v>1</v>
      </c>
      <c r="BQ83" s="13">
        <f t="shared" si="623"/>
        <v>1</v>
      </c>
      <c r="BR83" s="13">
        <f t="shared" si="623"/>
        <v>1</v>
      </c>
      <c r="BS83" s="13">
        <f t="shared" si="623"/>
        <v>1</v>
      </c>
      <c r="BT83" s="13">
        <f t="shared" si="623"/>
        <v>1</v>
      </c>
      <c r="BU83" s="13">
        <f t="shared" si="623"/>
        <v>1</v>
      </c>
      <c r="BV83" s="13">
        <f t="shared" si="623"/>
        <v>1</v>
      </c>
      <c r="BW83" s="13">
        <f t="shared" si="623"/>
        <v>1</v>
      </c>
      <c r="BX83" s="13">
        <f t="shared" si="623"/>
        <v>1</v>
      </c>
      <c r="BY83" s="13">
        <f>IF(BY61="NA","NA",IF(BY61="YES",1,0))</f>
        <v>1</v>
      </c>
      <c r="BZ83" s="20" t="s">
        <v>18</v>
      </c>
      <c r="CA83" s="13">
        <f t="shared" ref="CA83:CI83" si="624">IF(CA61="NA","NA",IF(CA61="YES",1,0))</f>
        <v>1</v>
      </c>
      <c r="CB83" s="13">
        <f t="shared" si="624"/>
        <v>1</v>
      </c>
      <c r="CC83" s="13">
        <f t="shared" si="624"/>
        <v>1</v>
      </c>
      <c r="CD83" s="13">
        <f t="shared" si="624"/>
        <v>1</v>
      </c>
      <c r="CE83" s="13">
        <f t="shared" si="624"/>
        <v>1</v>
      </c>
      <c r="CF83" s="13">
        <f t="shared" si="624"/>
        <v>1</v>
      </c>
      <c r="CG83" s="13">
        <f t="shared" si="624"/>
        <v>1</v>
      </c>
      <c r="CH83" s="13">
        <f t="shared" si="624"/>
        <v>1</v>
      </c>
      <c r="CI83" s="13">
        <f t="shared" si="624"/>
        <v>1</v>
      </c>
      <c r="CJ83" s="13">
        <f>IF(CJ61="NA","NA",IF(CJ61="YES",1,0))</f>
        <v>1</v>
      </c>
      <c r="CK83" s="20" t="s">
        <v>18</v>
      </c>
      <c r="CL83" s="13">
        <f t="shared" ref="CL83:CT83" si="625">IF(CL61="NA","NA",IF(CL61="YES",1,0))</f>
        <v>1</v>
      </c>
      <c r="CM83" s="13">
        <f t="shared" si="625"/>
        <v>1</v>
      </c>
      <c r="CN83" s="13">
        <f t="shared" si="625"/>
        <v>1</v>
      </c>
      <c r="CO83" s="13">
        <f t="shared" si="625"/>
        <v>1</v>
      </c>
      <c r="CP83" s="13">
        <f t="shared" si="625"/>
        <v>1</v>
      </c>
      <c r="CQ83" s="13">
        <f t="shared" si="625"/>
        <v>1</v>
      </c>
      <c r="CR83" s="13">
        <f t="shared" si="625"/>
        <v>1</v>
      </c>
      <c r="CS83" s="13">
        <f t="shared" si="625"/>
        <v>1</v>
      </c>
      <c r="CT83" s="13">
        <f t="shared" si="625"/>
        <v>1</v>
      </c>
      <c r="CU83" s="13">
        <f>IF(CU61="NA","NA",IF(CU61="YES",1,0))</f>
        <v>1</v>
      </c>
      <c r="CV83" s="20" t="s">
        <v>18</v>
      </c>
      <c r="CW83" s="13">
        <f t="shared" ref="CW83:DE83" si="626">IF(CW61="NA","NA",IF(CW61="YES",1,0))</f>
        <v>1</v>
      </c>
      <c r="CX83" s="13">
        <f t="shared" si="626"/>
        <v>1</v>
      </c>
      <c r="CY83" s="13">
        <f t="shared" si="626"/>
        <v>1</v>
      </c>
      <c r="CZ83" s="13">
        <f t="shared" si="626"/>
        <v>1</v>
      </c>
      <c r="DA83" s="13">
        <f t="shared" si="626"/>
        <v>1</v>
      </c>
      <c r="DB83" s="13">
        <f t="shared" si="626"/>
        <v>1</v>
      </c>
      <c r="DC83" s="13">
        <f t="shared" si="626"/>
        <v>1</v>
      </c>
      <c r="DD83" s="13">
        <f t="shared" si="626"/>
        <v>1</v>
      </c>
      <c r="DE83" s="13">
        <f t="shared" si="626"/>
        <v>1</v>
      </c>
      <c r="DF83" s="13">
        <f>IF(DF61="NA","NA",IF(DF61="YES",1,0))</f>
        <v>1</v>
      </c>
      <c r="DG83" s="20" t="s">
        <v>18</v>
      </c>
      <c r="DH83" s="13">
        <f t="shared" ref="DH83:DP83" si="627">IF(DH61="NA","NA",IF(DH61="YES",1,0))</f>
        <v>1</v>
      </c>
      <c r="DI83" s="13">
        <f t="shared" si="627"/>
        <v>1</v>
      </c>
      <c r="DJ83" s="13">
        <f t="shared" si="627"/>
        <v>1</v>
      </c>
      <c r="DK83" s="13">
        <f t="shared" si="627"/>
        <v>1</v>
      </c>
      <c r="DL83" s="13">
        <f t="shared" si="627"/>
        <v>1</v>
      </c>
      <c r="DM83" s="13">
        <f t="shared" si="627"/>
        <v>1</v>
      </c>
      <c r="DN83" s="13">
        <f t="shared" si="627"/>
        <v>1</v>
      </c>
      <c r="DO83" s="13">
        <f t="shared" si="627"/>
        <v>1</v>
      </c>
      <c r="DP83" s="13">
        <f t="shared" si="627"/>
        <v>1</v>
      </c>
      <c r="DQ83" s="13">
        <f>IF(DQ61="NA","NA",IF(DQ61="YES",1,0))</f>
        <v>1</v>
      </c>
      <c r="DR83" s="20" t="s">
        <v>18</v>
      </c>
      <c r="DS83" s="13">
        <f t="shared" ref="DS83:EA83" si="628">IF(DS61="NA","NA",IF(DS61="YES",1,0))</f>
        <v>1</v>
      </c>
      <c r="DT83" s="13">
        <f t="shared" si="628"/>
        <v>1</v>
      </c>
      <c r="DU83" s="13">
        <f t="shared" si="628"/>
        <v>1</v>
      </c>
      <c r="DV83" s="13">
        <f t="shared" si="628"/>
        <v>1</v>
      </c>
      <c r="DW83" s="13">
        <f t="shared" si="628"/>
        <v>1</v>
      </c>
      <c r="DX83" s="13">
        <f t="shared" si="628"/>
        <v>1</v>
      </c>
      <c r="DY83" s="13">
        <f t="shared" si="628"/>
        <v>1</v>
      </c>
      <c r="DZ83" s="13">
        <f t="shared" si="628"/>
        <v>1</v>
      </c>
      <c r="EA83" s="13">
        <f t="shared" si="628"/>
        <v>1</v>
      </c>
      <c r="EB83" s="13">
        <f>IF(EB61="NA","NA",IF(EB61="YES",1,0))</f>
        <v>1</v>
      </c>
      <c r="EC83" s="20" t="s">
        <v>18</v>
      </c>
      <c r="ED83" s="13">
        <f t="shared" ref="ED83:EL83" si="629">IF(ED61="NA","NA",IF(ED61="YES",1,0))</f>
        <v>1</v>
      </c>
      <c r="EE83" s="13">
        <f t="shared" si="629"/>
        <v>1</v>
      </c>
      <c r="EF83" s="13">
        <f t="shared" si="629"/>
        <v>1</v>
      </c>
      <c r="EG83" s="13">
        <f t="shared" si="629"/>
        <v>1</v>
      </c>
      <c r="EH83" s="13">
        <f t="shared" si="629"/>
        <v>1</v>
      </c>
      <c r="EI83" s="13">
        <f t="shared" si="629"/>
        <v>1</v>
      </c>
      <c r="EJ83" s="13">
        <f t="shared" si="629"/>
        <v>1</v>
      </c>
      <c r="EK83" s="13">
        <f t="shared" si="629"/>
        <v>1</v>
      </c>
      <c r="EL83" s="13">
        <f t="shared" si="629"/>
        <v>1</v>
      </c>
      <c r="EM83" s="13">
        <f t="shared" ref="EM83" si="630">IF(EM61="NA","NA",IF(EM61="YES",1,0))</f>
        <v>1</v>
      </c>
      <c r="EN83" s="20" t="s">
        <v>18</v>
      </c>
      <c r="EO83" s="13">
        <f t="shared" ref="EO83:EX83" si="631">IF(EO61="NA","NA",IF(EO61="YES",1,0))</f>
        <v>1</v>
      </c>
      <c r="EP83" s="13">
        <f t="shared" si="631"/>
        <v>1</v>
      </c>
      <c r="EQ83" s="13">
        <f t="shared" si="631"/>
        <v>1</v>
      </c>
      <c r="ER83" s="13">
        <f t="shared" si="631"/>
        <v>1</v>
      </c>
      <c r="ES83" s="13">
        <f t="shared" si="631"/>
        <v>1</v>
      </c>
      <c r="ET83" s="13">
        <f t="shared" si="631"/>
        <v>1</v>
      </c>
      <c r="EU83" s="13">
        <f t="shared" si="631"/>
        <v>1</v>
      </c>
      <c r="EV83" s="13">
        <f t="shared" si="631"/>
        <v>1</v>
      </c>
      <c r="EW83" s="13">
        <f t="shared" si="631"/>
        <v>1</v>
      </c>
      <c r="EX83" s="13">
        <f t="shared" si="631"/>
        <v>1</v>
      </c>
      <c r="EY83" s="20" t="s">
        <v>18</v>
      </c>
      <c r="EZ83" s="13">
        <f t="shared" ref="EZ83:FI83" si="632">IF(EZ61="NA","NA",IF(EZ61="YES",1,0))</f>
        <v>1</v>
      </c>
      <c r="FA83" s="13">
        <f t="shared" si="632"/>
        <v>1</v>
      </c>
      <c r="FB83" s="13">
        <f t="shared" si="632"/>
        <v>1</v>
      </c>
      <c r="FC83" s="13">
        <f t="shared" si="632"/>
        <v>1</v>
      </c>
      <c r="FD83" s="13">
        <f t="shared" si="632"/>
        <v>1</v>
      </c>
      <c r="FE83" s="13">
        <f t="shared" si="632"/>
        <v>1</v>
      </c>
      <c r="FF83" s="13">
        <f t="shared" si="632"/>
        <v>1</v>
      </c>
      <c r="FG83" s="13">
        <f t="shared" si="632"/>
        <v>1</v>
      </c>
      <c r="FH83" s="13">
        <f t="shared" si="632"/>
        <v>1</v>
      </c>
      <c r="FI83" s="13">
        <f t="shared" si="632"/>
        <v>1</v>
      </c>
      <c r="FJ83" s="20" t="s">
        <v>18</v>
      </c>
      <c r="FK83" s="13">
        <f t="shared" ref="FK83:FS83" si="633">IF(FK61="NA","NA",IF(FK61="YES",1,0))</f>
        <v>1</v>
      </c>
      <c r="FL83" s="13">
        <f t="shared" si="633"/>
        <v>1</v>
      </c>
      <c r="FM83" s="13">
        <f t="shared" si="633"/>
        <v>1</v>
      </c>
      <c r="FN83" s="13">
        <f t="shared" si="633"/>
        <v>1</v>
      </c>
      <c r="FO83" s="13">
        <f t="shared" si="633"/>
        <v>1</v>
      </c>
      <c r="FP83" s="13">
        <f t="shared" si="633"/>
        <v>1</v>
      </c>
      <c r="FQ83" s="13">
        <f t="shared" si="633"/>
        <v>1</v>
      </c>
      <c r="FR83" s="13">
        <f t="shared" si="633"/>
        <v>1</v>
      </c>
      <c r="FS83" s="13">
        <f t="shared" si="633"/>
        <v>1</v>
      </c>
      <c r="FT83" s="20" t="s">
        <v>18</v>
      </c>
      <c r="FU83" s="54" t="s">
        <v>18</v>
      </c>
      <c r="FV83" s="4">
        <f>SUM(B83:FT83)</f>
        <v>159</v>
      </c>
      <c r="FW83" s="14"/>
      <c r="FX83" s="14">
        <f t="shared" si="569"/>
        <v>159</v>
      </c>
      <c r="FY83" s="16"/>
      <c r="FZ83" s="16">
        <f>FV83/FX83*100</f>
        <v>100</v>
      </c>
      <c r="GC83" s="125"/>
      <c r="GD83" s="126" t="str">
        <f>FU76</f>
        <v>Differentials</v>
      </c>
      <c r="GE83" s="120"/>
      <c r="GF83" s="120"/>
      <c r="GG83" s="120"/>
      <c r="GH83" s="120"/>
      <c r="GI83" s="120"/>
      <c r="GJ83" s="120"/>
      <c r="GK83" s="120"/>
      <c r="GL83" s="120"/>
      <c r="GM83" s="112">
        <v>10</v>
      </c>
    </row>
    <row r="84" spans="1:195" x14ac:dyDescent="0.2">
      <c r="A84" s="20" t="s">
        <v>19</v>
      </c>
      <c r="B84" s="13">
        <f t="shared" si="552"/>
        <v>1</v>
      </c>
      <c r="C84" s="13">
        <f t="shared" si="552"/>
        <v>1</v>
      </c>
      <c r="D84" s="13">
        <f t="shared" si="552"/>
        <v>1</v>
      </c>
      <c r="E84" s="13">
        <f t="shared" si="552"/>
        <v>1</v>
      </c>
      <c r="F84" s="13">
        <f t="shared" si="552"/>
        <v>1</v>
      </c>
      <c r="G84" s="13">
        <f t="shared" si="552"/>
        <v>1</v>
      </c>
      <c r="H84" s="13">
        <f t="shared" si="552"/>
        <v>1</v>
      </c>
      <c r="I84" s="13">
        <f t="shared" si="552"/>
        <v>1</v>
      </c>
      <c r="J84" s="13">
        <f t="shared" si="552"/>
        <v>1</v>
      </c>
      <c r="K84" s="13">
        <f t="shared" si="552"/>
        <v>1</v>
      </c>
      <c r="L84" s="20" t="s">
        <v>19</v>
      </c>
      <c r="M84" s="13">
        <f t="shared" ref="M84:V84" si="634">IF(M62="NA","NA",IF(M62="YES",1,0))</f>
        <v>1</v>
      </c>
      <c r="N84" s="13">
        <f t="shared" si="634"/>
        <v>1</v>
      </c>
      <c r="O84" s="13">
        <f t="shared" si="634"/>
        <v>1</v>
      </c>
      <c r="P84" s="13">
        <f t="shared" si="634"/>
        <v>1</v>
      </c>
      <c r="Q84" s="13">
        <f t="shared" si="634"/>
        <v>1</v>
      </c>
      <c r="R84" s="13">
        <f t="shared" si="634"/>
        <v>1</v>
      </c>
      <c r="S84" s="13">
        <f t="shared" si="634"/>
        <v>1</v>
      </c>
      <c r="T84" s="13">
        <f t="shared" si="634"/>
        <v>1</v>
      </c>
      <c r="U84" s="13">
        <f t="shared" si="634"/>
        <v>1</v>
      </c>
      <c r="V84" s="13">
        <f t="shared" si="634"/>
        <v>1</v>
      </c>
      <c r="W84" s="20" t="s">
        <v>19</v>
      </c>
      <c r="X84" s="13">
        <f t="shared" ref="X84:AG84" si="635">IF(X62="NA","NA",IF(X62="YES",1,0))</f>
        <v>1</v>
      </c>
      <c r="Y84" s="13">
        <f t="shared" si="635"/>
        <v>1</v>
      </c>
      <c r="Z84" s="13">
        <f t="shared" si="635"/>
        <v>1</v>
      </c>
      <c r="AA84" s="13">
        <f t="shared" si="635"/>
        <v>1</v>
      </c>
      <c r="AB84" s="13">
        <f t="shared" si="635"/>
        <v>1</v>
      </c>
      <c r="AC84" s="13">
        <f t="shared" si="635"/>
        <v>1</v>
      </c>
      <c r="AD84" s="13">
        <f t="shared" si="635"/>
        <v>1</v>
      </c>
      <c r="AE84" s="13">
        <f t="shared" si="635"/>
        <v>1</v>
      </c>
      <c r="AF84" s="13">
        <f t="shared" si="635"/>
        <v>1</v>
      </c>
      <c r="AG84" s="13">
        <f t="shared" si="635"/>
        <v>1</v>
      </c>
      <c r="AH84" s="20" t="s">
        <v>19</v>
      </c>
      <c r="AI84" s="13">
        <f t="shared" ref="AI84:AQ84" si="636">IF(AI62="NA","NA",IF(AI62="YES",1,0))</f>
        <v>1</v>
      </c>
      <c r="AJ84" s="13">
        <f t="shared" si="636"/>
        <v>1</v>
      </c>
      <c r="AK84" s="13">
        <f t="shared" si="636"/>
        <v>1</v>
      </c>
      <c r="AL84" s="13">
        <f t="shared" si="636"/>
        <v>1</v>
      </c>
      <c r="AM84" s="13">
        <f t="shared" si="636"/>
        <v>1</v>
      </c>
      <c r="AN84" s="13">
        <f t="shared" si="636"/>
        <v>1</v>
      </c>
      <c r="AO84" s="13">
        <f t="shared" si="636"/>
        <v>1</v>
      </c>
      <c r="AP84" s="13">
        <f t="shared" si="636"/>
        <v>1</v>
      </c>
      <c r="AQ84" s="13">
        <f t="shared" si="636"/>
        <v>1</v>
      </c>
      <c r="AR84" s="13">
        <f>IF(AR62="NA","NA",IF(AR62="YES",1,0))</f>
        <v>1</v>
      </c>
      <c r="AS84" s="20" t="s">
        <v>19</v>
      </c>
      <c r="AT84" s="13">
        <f t="shared" ref="AT84:BC84" si="637">IF(AT62="NA","NA",IF(AT62="YES",1,0))</f>
        <v>1</v>
      </c>
      <c r="AU84" s="13">
        <f t="shared" si="637"/>
        <v>1</v>
      </c>
      <c r="AV84" s="13">
        <f t="shared" si="637"/>
        <v>1</v>
      </c>
      <c r="AW84" s="13">
        <f t="shared" si="637"/>
        <v>1</v>
      </c>
      <c r="AX84" s="13">
        <f t="shared" si="637"/>
        <v>1</v>
      </c>
      <c r="AY84" s="13">
        <f t="shared" si="637"/>
        <v>1</v>
      </c>
      <c r="AZ84" s="13">
        <f t="shared" si="637"/>
        <v>1</v>
      </c>
      <c r="BA84" s="13">
        <f t="shared" si="637"/>
        <v>1</v>
      </c>
      <c r="BB84" s="13">
        <f t="shared" si="637"/>
        <v>1</v>
      </c>
      <c r="BC84" s="13">
        <f t="shared" si="637"/>
        <v>1</v>
      </c>
      <c r="BD84" s="20" t="s">
        <v>19</v>
      </c>
      <c r="BE84" s="13">
        <f t="shared" ref="BE84:BM84" si="638">IF(BE62="NA","NA",IF(BE62="YES",1,0))</f>
        <v>1</v>
      </c>
      <c r="BF84" s="13">
        <f t="shared" si="638"/>
        <v>1</v>
      </c>
      <c r="BG84" s="13">
        <f t="shared" si="638"/>
        <v>1</v>
      </c>
      <c r="BH84" s="13">
        <f t="shared" si="638"/>
        <v>1</v>
      </c>
      <c r="BI84" s="13">
        <f t="shared" si="638"/>
        <v>1</v>
      </c>
      <c r="BJ84" s="13">
        <f t="shared" si="638"/>
        <v>1</v>
      </c>
      <c r="BK84" s="13">
        <f t="shared" si="638"/>
        <v>1</v>
      </c>
      <c r="BL84" s="13">
        <f t="shared" si="638"/>
        <v>1</v>
      </c>
      <c r="BM84" s="13">
        <f t="shared" si="638"/>
        <v>1</v>
      </c>
      <c r="BN84" s="13">
        <f>IF(BN62="NA","NA",IF(BN62="YES",1,0))</f>
        <v>1</v>
      </c>
      <c r="BO84" s="20" t="s">
        <v>19</v>
      </c>
      <c r="BP84" s="13">
        <f t="shared" ref="BP84:BX84" si="639">IF(BP62="NA","NA",IF(BP62="YES",1,0))</f>
        <v>1</v>
      </c>
      <c r="BQ84" s="13">
        <f t="shared" si="639"/>
        <v>1</v>
      </c>
      <c r="BR84" s="13">
        <f t="shared" si="639"/>
        <v>1</v>
      </c>
      <c r="BS84" s="13">
        <f t="shared" si="639"/>
        <v>1</v>
      </c>
      <c r="BT84" s="13">
        <f t="shared" si="639"/>
        <v>1</v>
      </c>
      <c r="BU84" s="13">
        <f t="shared" si="639"/>
        <v>1</v>
      </c>
      <c r="BV84" s="13">
        <f t="shared" si="639"/>
        <v>1</v>
      </c>
      <c r="BW84" s="13">
        <f t="shared" si="639"/>
        <v>1</v>
      </c>
      <c r="BX84" s="13">
        <f t="shared" si="639"/>
        <v>1</v>
      </c>
      <c r="BY84" s="13">
        <f>IF(BY62="NA","NA",IF(BY62="YES",1,0))</f>
        <v>1</v>
      </c>
      <c r="BZ84" s="20" t="s">
        <v>19</v>
      </c>
      <c r="CA84" s="13">
        <f t="shared" ref="CA84:CI84" si="640">IF(CA62="NA","NA",IF(CA62="YES",1,0))</f>
        <v>1</v>
      </c>
      <c r="CB84" s="13">
        <f t="shared" si="640"/>
        <v>1</v>
      </c>
      <c r="CC84" s="13">
        <f t="shared" si="640"/>
        <v>1</v>
      </c>
      <c r="CD84" s="13">
        <f t="shared" si="640"/>
        <v>1</v>
      </c>
      <c r="CE84" s="13">
        <f t="shared" si="640"/>
        <v>1</v>
      </c>
      <c r="CF84" s="13">
        <f t="shared" si="640"/>
        <v>1</v>
      </c>
      <c r="CG84" s="13">
        <f t="shared" si="640"/>
        <v>1</v>
      </c>
      <c r="CH84" s="13">
        <f t="shared" si="640"/>
        <v>1</v>
      </c>
      <c r="CI84" s="13">
        <f t="shared" si="640"/>
        <v>1</v>
      </c>
      <c r="CJ84" s="13">
        <f>IF(CJ62="NA","NA",IF(CJ62="YES",1,0))</f>
        <v>1</v>
      </c>
      <c r="CK84" s="20" t="s">
        <v>19</v>
      </c>
      <c r="CL84" s="13">
        <f t="shared" ref="CL84:CT84" si="641">IF(CL62="NA","NA",IF(CL62="YES",1,0))</f>
        <v>1</v>
      </c>
      <c r="CM84" s="13">
        <f t="shared" si="641"/>
        <v>1</v>
      </c>
      <c r="CN84" s="13">
        <f t="shared" si="641"/>
        <v>1</v>
      </c>
      <c r="CO84" s="13">
        <f t="shared" si="641"/>
        <v>1</v>
      </c>
      <c r="CP84" s="13">
        <f t="shared" si="641"/>
        <v>1</v>
      </c>
      <c r="CQ84" s="13">
        <f t="shared" si="641"/>
        <v>1</v>
      </c>
      <c r="CR84" s="13">
        <f t="shared" si="641"/>
        <v>1</v>
      </c>
      <c r="CS84" s="13">
        <f t="shared" si="641"/>
        <v>1</v>
      </c>
      <c r="CT84" s="13">
        <f t="shared" si="641"/>
        <v>1</v>
      </c>
      <c r="CU84" s="13">
        <f>IF(CU62="NA","NA",IF(CU62="YES",1,0))</f>
        <v>1</v>
      </c>
      <c r="CV84" s="20" t="s">
        <v>19</v>
      </c>
      <c r="CW84" s="13">
        <f t="shared" ref="CW84:DE84" si="642">IF(CW62="NA","NA",IF(CW62="YES",1,0))</f>
        <v>1</v>
      </c>
      <c r="CX84" s="13">
        <f t="shared" si="642"/>
        <v>1</v>
      </c>
      <c r="CY84" s="13">
        <f t="shared" si="642"/>
        <v>1</v>
      </c>
      <c r="CZ84" s="13">
        <f t="shared" si="642"/>
        <v>1</v>
      </c>
      <c r="DA84" s="13">
        <f t="shared" si="642"/>
        <v>1</v>
      </c>
      <c r="DB84" s="13">
        <f t="shared" si="642"/>
        <v>1</v>
      </c>
      <c r="DC84" s="13">
        <f t="shared" si="642"/>
        <v>1</v>
      </c>
      <c r="DD84" s="13">
        <f t="shared" si="642"/>
        <v>1</v>
      </c>
      <c r="DE84" s="13">
        <f t="shared" si="642"/>
        <v>1</v>
      </c>
      <c r="DF84" s="13">
        <f>IF(DF62="NA","NA",IF(DF62="YES",1,0))</f>
        <v>1</v>
      </c>
      <c r="DG84" s="20" t="s">
        <v>19</v>
      </c>
      <c r="DH84" s="13">
        <f t="shared" ref="DH84:DP84" si="643">IF(DH62="NA","NA",IF(DH62="YES",1,0))</f>
        <v>1</v>
      </c>
      <c r="DI84" s="13">
        <f t="shared" si="643"/>
        <v>1</v>
      </c>
      <c r="DJ84" s="13">
        <f t="shared" si="643"/>
        <v>1</v>
      </c>
      <c r="DK84" s="13">
        <f t="shared" si="643"/>
        <v>1</v>
      </c>
      <c r="DL84" s="13">
        <f t="shared" si="643"/>
        <v>1</v>
      </c>
      <c r="DM84" s="13">
        <f t="shared" si="643"/>
        <v>1</v>
      </c>
      <c r="DN84" s="13">
        <f t="shared" si="643"/>
        <v>1</v>
      </c>
      <c r="DO84" s="13">
        <f t="shared" si="643"/>
        <v>1</v>
      </c>
      <c r="DP84" s="13">
        <f t="shared" si="643"/>
        <v>1</v>
      </c>
      <c r="DQ84" s="13">
        <f>IF(DQ62="NA","NA",IF(DQ62="YES",1,0))</f>
        <v>1</v>
      </c>
      <c r="DR84" s="20" t="s">
        <v>19</v>
      </c>
      <c r="DS84" s="13">
        <f t="shared" ref="DS84:EA84" si="644">IF(DS62="NA","NA",IF(DS62="YES",1,0))</f>
        <v>1</v>
      </c>
      <c r="DT84" s="13">
        <f t="shared" si="644"/>
        <v>1</v>
      </c>
      <c r="DU84" s="13">
        <f t="shared" si="644"/>
        <v>1</v>
      </c>
      <c r="DV84" s="13">
        <f t="shared" si="644"/>
        <v>1</v>
      </c>
      <c r="DW84" s="13">
        <f t="shared" si="644"/>
        <v>1</v>
      </c>
      <c r="DX84" s="13">
        <f t="shared" si="644"/>
        <v>1</v>
      </c>
      <c r="DY84" s="13">
        <f t="shared" si="644"/>
        <v>1</v>
      </c>
      <c r="DZ84" s="13">
        <f t="shared" si="644"/>
        <v>1</v>
      </c>
      <c r="EA84" s="13">
        <f t="shared" si="644"/>
        <v>1</v>
      </c>
      <c r="EB84" s="13">
        <f>IF(EB62="NA","NA",IF(EB62="YES",1,0))</f>
        <v>1</v>
      </c>
      <c r="EC84" s="20" t="s">
        <v>19</v>
      </c>
      <c r="ED84" s="13">
        <f t="shared" ref="ED84:EL84" si="645">IF(ED62="NA","NA",IF(ED62="YES",1,0))</f>
        <v>1</v>
      </c>
      <c r="EE84" s="13">
        <f t="shared" si="645"/>
        <v>1</v>
      </c>
      <c r="EF84" s="13">
        <f t="shared" si="645"/>
        <v>1</v>
      </c>
      <c r="EG84" s="13">
        <f t="shared" si="645"/>
        <v>1</v>
      </c>
      <c r="EH84" s="13">
        <f t="shared" si="645"/>
        <v>1</v>
      </c>
      <c r="EI84" s="13">
        <f t="shared" si="645"/>
        <v>1</v>
      </c>
      <c r="EJ84" s="13">
        <f t="shared" si="645"/>
        <v>1</v>
      </c>
      <c r="EK84" s="13">
        <f t="shared" si="645"/>
        <v>1</v>
      </c>
      <c r="EL84" s="13">
        <f t="shared" si="645"/>
        <v>1</v>
      </c>
      <c r="EM84" s="13">
        <f t="shared" ref="EM84" si="646">IF(EM62="NA","NA",IF(EM62="YES",1,0))</f>
        <v>1</v>
      </c>
      <c r="EN84" s="20" t="s">
        <v>19</v>
      </c>
      <c r="EO84" s="13">
        <f t="shared" ref="EO84:EX84" si="647">IF(EO62="NA","NA",IF(EO62="YES",1,0))</f>
        <v>1</v>
      </c>
      <c r="EP84" s="13">
        <f t="shared" si="647"/>
        <v>1</v>
      </c>
      <c r="EQ84" s="13">
        <f t="shared" si="647"/>
        <v>1</v>
      </c>
      <c r="ER84" s="13">
        <f t="shared" si="647"/>
        <v>1</v>
      </c>
      <c r="ES84" s="13">
        <f t="shared" si="647"/>
        <v>1</v>
      </c>
      <c r="ET84" s="13">
        <f t="shared" si="647"/>
        <v>1</v>
      </c>
      <c r="EU84" s="13">
        <f t="shared" si="647"/>
        <v>1</v>
      </c>
      <c r="EV84" s="13">
        <f t="shared" si="647"/>
        <v>1</v>
      </c>
      <c r="EW84" s="13">
        <f t="shared" si="647"/>
        <v>1</v>
      </c>
      <c r="EX84" s="13">
        <f t="shared" si="647"/>
        <v>1</v>
      </c>
      <c r="EY84" s="20" t="s">
        <v>19</v>
      </c>
      <c r="EZ84" s="13">
        <f t="shared" ref="EZ84:FI84" si="648">IF(EZ62="NA","NA",IF(EZ62="YES",1,0))</f>
        <v>1</v>
      </c>
      <c r="FA84" s="13">
        <f t="shared" si="648"/>
        <v>1</v>
      </c>
      <c r="FB84" s="13">
        <f t="shared" si="648"/>
        <v>1</v>
      </c>
      <c r="FC84" s="13">
        <f t="shared" si="648"/>
        <v>1</v>
      </c>
      <c r="FD84" s="13">
        <f t="shared" si="648"/>
        <v>1</v>
      </c>
      <c r="FE84" s="13">
        <f t="shared" si="648"/>
        <v>1</v>
      </c>
      <c r="FF84" s="13">
        <f t="shared" si="648"/>
        <v>1</v>
      </c>
      <c r="FG84" s="13">
        <f t="shared" si="648"/>
        <v>1</v>
      </c>
      <c r="FH84" s="13">
        <f t="shared" si="648"/>
        <v>1</v>
      </c>
      <c r="FI84" s="13">
        <f t="shared" si="648"/>
        <v>1</v>
      </c>
      <c r="FJ84" s="20" t="s">
        <v>19</v>
      </c>
      <c r="FK84" s="13">
        <f t="shared" ref="FK84:FS84" si="649">IF(FK62="NA","NA",IF(FK62="YES",1,0))</f>
        <v>1</v>
      </c>
      <c r="FL84" s="13">
        <f t="shared" si="649"/>
        <v>1</v>
      </c>
      <c r="FM84" s="13">
        <f t="shared" si="649"/>
        <v>1</v>
      </c>
      <c r="FN84" s="13">
        <f t="shared" si="649"/>
        <v>1</v>
      </c>
      <c r="FO84" s="13">
        <f t="shared" si="649"/>
        <v>1</v>
      </c>
      <c r="FP84" s="13">
        <f t="shared" si="649"/>
        <v>1</v>
      </c>
      <c r="FQ84" s="13">
        <f t="shared" si="649"/>
        <v>1</v>
      </c>
      <c r="FR84" s="13">
        <f t="shared" si="649"/>
        <v>1</v>
      </c>
      <c r="FS84" s="13">
        <f t="shared" si="649"/>
        <v>1</v>
      </c>
      <c r="FT84" s="20" t="s">
        <v>19</v>
      </c>
      <c r="FU84" s="54" t="s">
        <v>19</v>
      </c>
      <c r="FV84" s="4">
        <f>SUM(B84:FT84)</f>
        <v>159</v>
      </c>
      <c r="FW84" s="14"/>
      <c r="FX84" s="14">
        <f t="shared" si="569"/>
        <v>159</v>
      </c>
      <c r="FY84" s="16"/>
      <c r="FZ84" s="16">
        <f>FV84/FX84*100</f>
        <v>100</v>
      </c>
      <c r="GC84" s="125"/>
      <c r="GD84" s="126" t="str">
        <f>FU77</f>
        <v xml:space="preserve">  North Fish Ladder</v>
      </c>
      <c r="GE84" s="120"/>
      <c r="GF84" s="121"/>
      <c r="GG84" s="122"/>
      <c r="GH84" s="122"/>
      <c r="GI84" s="122"/>
      <c r="GJ84" s="120"/>
      <c r="GK84" s="120"/>
      <c r="GL84" s="120"/>
      <c r="GM84" s="112">
        <v>11</v>
      </c>
    </row>
    <row r="85" spans="1:195" x14ac:dyDescent="0.2">
      <c r="A85" s="27" t="s">
        <v>35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27" t="s">
        <v>35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27" t="s">
        <v>35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27" t="s">
        <v>35</v>
      </c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27" t="s">
        <v>35</v>
      </c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27" t="s">
        <v>35</v>
      </c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27" t="s">
        <v>35</v>
      </c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27" t="s">
        <v>35</v>
      </c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27" t="s">
        <v>35</v>
      </c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27" t="s">
        <v>35</v>
      </c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27" t="s">
        <v>35</v>
      </c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27" t="s">
        <v>35</v>
      </c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27" t="s">
        <v>35</v>
      </c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27" t="s">
        <v>35</v>
      </c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27" t="s">
        <v>35</v>
      </c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27" t="s">
        <v>35</v>
      </c>
      <c r="FK85" s="13"/>
      <c r="FL85" s="13"/>
      <c r="FM85" s="13"/>
      <c r="FN85" s="13"/>
      <c r="FO85" s="13"/>
      <c r="FP85" s="13"/>
      <c r="FQ85" s="13"/>
      <c r="FR85" s="13"/>
      <c r="FS85" s="13"/>
      <c r="FT85" s="27" t="s">
        <v>35</v>
      </c>
      <c r="FU85" s="55" t="s">
        <v>35</v>
      </c>
      <c r="FV85" s="14"/>
      <c r="FW85" s="14"/>
      <c r="FX85" s="14"/>
      <c r="FY85" s="16"/>
      <c r="FZ85" s="16"/>
      <c r="GC85" s="127"/>
      <c r="GD85" s="128" t="str">
        <f>FU78</f>
        <v xml:space="preserve">      Ladder Exit</v>
      </c>
      <c r="GE85" s="122">
        <f>FV78</f>
        <v>158</v>
      </c>
      <c r="GF85" s="121">
        <f>GE85/GE87*100</f>
        <v>99.371069182389931</v>
      </c>
      <c r="GG85" s="122" t="s">
        <v>129</v>
      </c>
      <c r="GH85" s="122" t="s">
        <v>129</v>
      </c>
      <c r="GI85" s="122" t="s">
        <v>129</v>
      </c>
      <c r="GJ85" s="129">
        <f>FV144</f>
        <v>0</v>
      </c>
      <c r="GK85" s="129">
        <f>FV148</f>
        <v>1</v>
      </c>
      <c r="GL85" s="129">
        <f>FV152</f>
        <v>0</v>
      </c>
      <c r="GM85" s="112">
        <v>12</v>
      </c>
    </row>
    <row r="86" spans="1:195" x14ac:dyDescent="0.2">
      <c r="A86" s="20" t="s">
        <v>20</v>
      </c>
      <c r="B86" s="13">
        <f t="shared" si="552"/>
        <v>1</v>
      </c>
      <c r="C86" s="13">
        <f t="shared" si="552"/>
        <v>1</v>
      </c>
      <c r="D86" s="13">
        <f t="shared" si="552"/>
        <v>1</v>
      </c>
      <c r="E86" s="13">
        <f t="shared" si="552"/>
        <v>1</v>
      </c>
      <c r="F86" s="13">
        <f t="shared" si="552"/>
        <v>1</v>
      </c>
      <c r="G86" s="13">
        <f t="shared" si="552"/>
        <v>1</v>
      </c>
      <c r="H86" s="13">
        <f t="shared" si="552"/>
        <v>1</v>
      </c>
      <c r="I86" s="13">
        <f t="shared" si="552"/>
        <v>1</v>
      </c>
      <c r="J86" s="13">
        <f t="shared" si="552"/>
        <v>1</v>
      </c>
      <c r="K86" s="13">
        <f t="shared" si="552"/>
        <v>1</v>
      </c>
      <c r="L86" s="20" t="s">
        <v>20</v>
      </c>
      <c r="M86" s="13">
        <f t="shared" ref="M86:V86" si="650">IF(M64="NA","NA",IF(M64="YES",1,0))</f>
        <v>1</v>
      </c>
      <c r="N86" s="13">
        <f t="shared" si="650"/>
        <v>1</v>
      </c>
      <c r="O86" s="13">
        <f t="shared" si="650"/>
        <v>1</v>
      </c>
      <c r="P86" s="13">
        <f t="shared" si="650"/>
        <v>1</v>
      </c>
      <c r="Q86" s="13">
        <f t="shared" si="650"/>
        <v>1</v>
      </c>
      <c r="R86" s="13">
        <f t="shared" si="650"/>
        <v>1</v>
      </c>
      <c r="S86" s="13">
        <f t="shared" si="650"/>
        <v>1</v>
      </c>
      <c r="T86" s="13">
        <f t="shared" si="650"/>
        <v>1</v>
      </c>
      <c r="U86" s="13">
        <f t="shared" si="650"/>
        <v>1</v>
      </c>
      <c r="V86" s="13">
        <f t="shared" si="650"/>
        <v>1</v>
      </c>
      <c r="W86" s="20" t="s">
        <v>20</v>
      </c>
      <c r="X86" s="13">
        <f t="shared" ref="X86:AG86" si="651">IF(X64="NA","NA",IF(X64="YES",1,0))</f>
        <v>1</v>
      </c>
      <c r="Y86" s="13">
        <f t="shared" si="651"/>
        <v>1</v>
      </c>
      <c r="Z86" s="13">
        <f t="shared" si="651"/>
        <v>1</v>
      </c>
      <c r="AA86" s="13">
        <f t="shared" si="651"/>
        <v>0</v>
      </c>
      <c r="AB86" s="13">
        <f t="shared" si="651"/>
        <v>1</v>
      </c>
      <c r="AC86" s="13">
        <f t="shared" si="651"/>
        <v>1</v>
      </c>
      <c r="AD86" s="13">
        <f t="shared" si="651"/>
        <v>1</v>
      </c>
      <c r="AE86" s="13">
        <f t="shared" si="651"/>
        <v>1</v>
      </c>
      <c r="AF86" s="13">
        <f t="shared" si="651"/>
        <v>1</v>
      </c>
      <c r="AG86" s="13">
        <f t="shared" si="651"/>
        <v>1</v>
      </c>
      <c r="AH86" s="20" t="s">
        <v>20</v>
      </c>
      <c r="AI86" s="13">
        <f t="shared" ref="AI86:AQ86" si="652">IF(AI64="NA","NA",IF(AI64="YES",1,0))</f>
        <v>1</v>
      </c>
      <c r="AJ86" s="13">
        <f t="shared" si="652"/>
        <v>1</v>
      </c>
      <c r="AK86" s="13">
        <f t="shared" si="652"/>
        <v>1</v>
      </c>
      <c r="AL86" s="13">
        <f t="shared" si="652"/>
        <v>1</v>
      </c>
      <c r="AM86" s="13">
        <f t="shared" si="652"/>
        <v>1</v>
      </c>
      <c r="AN86" s="13">
        <f t="shared" si="652"/>
        <v>1</v>
      </c>
      <c r="AO86" s="13">
        <f t="shared" si="652"/>
        <v>1</v>
      </c>
      <c r="AP86" s="13">
        <f t="shared" si="652"/>
        <v>1</v>
      </c>
      <c r="AQ86" s="13">
        <f t="shared" si="652"/>
        <v>1</v>
      </c>
      <c r="AR86" s="13">
        <f>IF(AR64="NA","NA",IF(AR64="YES",1,0))</f>
        <v>1</v>
      </c>
      <c r="AS86" s="20" t="s">
        <v>20</v>
      </c>
      <c r="AT86" s="13">
        <f t="shared" ref="AT86:BC86" si="653">IF(AT64="NA","NA",IF(AT64="YES",1,0))</f>
        <v>1</v>
      </c>
      <c r="AU86" s="13">
        <f t="shared" si="653"/>
        <v>1</v>
      </c>
      <c r="AV86" s="13">
        <f t="shared" si="653"/>
        <v>1</v>
      </c>
      <c r="AW86" s="13">
        <f t="shared" si="653"/>
        <v>1</v>
      </c>
      <c r="AX86" s="13">
        <f t="shared" si="653"/>
        <v>1</v>
      </c>
      <c r="AY86" s="13">
        <f t="shared" si="653"/>
        <v>1</v>
      </c>
      <c r="AZ86" s="13">
        <f t="shared" si="653"/>
        <v>1</v>
      </c>
      <c r="BA86" s="13">
        <f t="shared" si="653"/>
        <v>1</v>
      </c>
      <c r="BB86" s="13">
        <f t="shared" si="653"/>
        <v>1</v>
      </c>
      <c r="BC86" s="13">
        <f t="shared" si="653"/>
        <v>1</v>
      </c>
      <c r="BD86" s="20" t="s">
        <v>20</v>
      </c>
      <c r="BE86" s="13">
        <f t="shared" ref="BE86:BM86" si="654">IF(BE64="NA","NA",IF(BE64="YES",1,0))</f>
        <v>1</v>
      </c>
      <c r="BF86" s="13">
        <f t="shared" si="654"/>
        <v>1</v>
      </c>
      <c r="BG86" s="13">
        <f t="shared" si="654"/>
        <v>1</v>
      </c>
      <c r="BH86" s="13">
        <f t="shared" si="654"/>
        <v>1</v>
      </c>
      <c r="BI86" s="13">
        <f t="shared" si="654"/>
        <v>1</v>
      </c>
      <c r="BJ86" s="13">
        <f t="shared" si="654"/>
        <v>1</v>
      </c>
      <c r="BK86" s="13">
        <f t="shared" si="654"/>
        <v>1</v>
      </c>
      <c r="BL86" s="13">
        <f t="shared" si="654"/>
        <v>1</v>
      </c>
      <c r="BM86" s="13">
        <f t="shared" si="654"/>
        <v>1</v>
      </c>
      <c r="BN86" s="13">
        <f>IF(BN64="NA","NA",IF(BN64="YES",1,0))</f>
        <v>1</v>
      </c>
      <c r="BO86" s="20" t="s">
        <v>20</v>
      </c>
      <c r="BP86" s="13">
        <f t="shared" ref="BP86:BX86" si="655">IF(BP64="NA","NA",IF(BP64="YES",1,0))</f>
        <v>1</v>
      </c>
      <c r="BQ86" s="13">
        <f t="shared" si="655"/>
        <v>1</v>
      </c>
      <c r="BR86" s="13">
        <f t="shared" si="655"/>
        <v>1</v>
      </c>
      <c r="BS86" s="13">
        <f t="shared" si="655"/>
        <v>1</v>
      </c>
      <c r="BT86" s="13">
        <f t="shared" si="655"/>
        <v>1</v>
      </c>
      <c r="BU86" s="13">
        <f t="shared" si="655"/>
        <v>1</v>
      </c>
      <c r="BV86" s="13">
        <f t="shared" si="655"/>
        <v>1</v>
      </c>
      <c r="BW86" s="13">
        <f t="shared" si="655"/>
        <v>1</v>
      </c>
      <c r="BX86" s="13">
        <f t="shared" si="655"/>
        <v>1</v>
      </c>
      <c r="BY86" s="13">
        <f>IF(BY64="NA","NA",IF(BY64="YES",1,0))</f>
        <v>1</v>
      </c>
      <c r="BZ86" s="20" t="s">
        <v>20</v>
      </c>
      <c r="CA86" s="13">
        <f t="shared" ref="CA86:CI86" si="656">IF(CA64="NA","NA",IF(CA64="YES",1,0))</f>
        <v>1</v>
      </c>
      <c r="CB86" s="13">
        <f t="shared" si="656"/>
        <v>1</v>
      </c>
      <c r="CC86" s="13">
        <f t="shared" si="656"/>
        <v>1</v>
      </c>
      <c r="CD86" s="13">
        <f t="shared" si="656"/>
        <v>1</v>
      </c>
      <c r="CE86" s="13">
        <f t="shared" si="656"/>
        <v>1</v>
      </c>
      <c r="CF86" s="13">
        <f t="shared" si="656"/>
        <v>1</v>
      </c>
      <c r="CG86" s="13">
        <f t="shared" si="656"/>
        <v>1</v>
      </c>
      <c r="CH86" s="13">
        <f t="shared" si="656"/>
        <v>1</v>
      </c>
      <c r="CI86" s="13">
        <f t="shared" si="656"/>
        <v>1</v>
      </c>
      <c r="CJ86" s="13">
        <f>IF(CJ64="NA","NA",IF(CJ64="YES",1,0))</f>
        <v>1</v>
      </c>
      <c r="CK86" s="20" t="s">
        <v>20</v>
      </c>
      <c r="CL86" s="13">
        <f t="shared" ref="CL86:CT86" si="657">IF(CL64="NA","NA",IF(CL64="YES",1,0))</f>
        <v>1</v>
      </c>
      <c r="CM86" s="13">
        <f t="shared" si="657"/>
        <v>1</v>
      </c>
      <c r="CN86" s="13">
        <f t="shared" si="657"/>
        <v>1</v>
      </c>
      <c r="CO86" s="13">
        <f t="shared" si="657"/>
        <v>1</v>
      </c>
      <c r="CP86" s="13">
        <f t="shared" si="657"/>
        <v>1</v>
      </c>
      <c r="CQ86" s="13">
        <f t="shared" si="657"/>
        <v>1</v>
      </c>
      <c r="CR86" s="13">
        <f t="shared" si="657"/>
        <v>1</v>
      </c>
      <c r="CS86" s="13">
        <f t="shared" si="657"/>
        <v>1</v>
      </c>
      <c r="CT86" s="13">
        <f t="shared" si="657"/>
        <v>1</v>
      </c>
      <c r="CU86" s="13">
        <f>IF(CU64="NA","NA",IF(CU64="YES",1,0))</f>
        <v>1</v>
      </c>
      <c r="CV86" s="20" t="s">
        <v>20</v>
      </c>
      <c r="CW86" s="13">
        <f t="shared" ref="CW86:DE86" si="658">IF(CW64="NA","NA",IF(CW64="YES",1,0))</f>
        <v>1</v>
      </c>
      <c r="CX86" s="13">
        <f t="shared" si="658"/>
        <v>1</v>
      </c>
      <c r="CY86" s="13">
        <f t="shared" si="658"/>
        <v>1</v>
      </c>
      <c r="CZ86" s="13">
        <f t="shared" si="658"/>
        <v>1</v>
      </c>
      <c r="DA86" s="13">
        <f t="shared" si="658"/>
        <v>1</v>
      </c>
      <c r="DB86" s="13">
        <f t="shared" si="658"/>
        <v>1</v>
      </c>
      <c r="DC86" s="13">
        <f t="shared" si="658"/>
        <v>1</v>
      </c>
      <c r="DD86" s="13">
        <f t="shared" si="658"/>
        <v>1</v>
      </c>
      <c r="DE86" s="13">
        <f t="shared" si="658"/>
        <v>1</v>
      </c>
      <c r="DF86" s="13">
        <f>IF(DF64="NA","NA",IF(DF64="YES",1,0))</f>
        <v>1</v>
      </c>
      <c r="DG86" s="20" t="s">
        <v>20</v>
      </c>
      <c r="DH86" s="13">
        <f t="shared" ref="DH86:DP86" si="659">IF(DH64="NA","NA",IF(DH64="YES",1,0))</f>
        <v>1</v>
      </c>
      <c r="DI86" s="13">
        <f t="shared" si="659"/>
        <v>1</v>
      </c>
      <c r="DJ86" s="13">
        <f t="shared" si="659"/>
        <v>1</v>
      </c>
      <c r="DK86" s="13">
        <f t="shared" si="659"/>
        <v>1</v>
      </c>
      <c r="DL86" s="13">
        <f t="shared" si="659"/>
        <v>1</v>
      </c>
      <c r="DM86" s="13">
        <f t="shared" si="659"/>
        <v>1</v>
      </c>
      <c r="DN86" s="13">
        <f t="shared" si="659"/>
        <v>1</v>
      </c>
      <c r="DO86" s="13">
        <f t="shared" si="659"/>
        <v>1</v>
      </c>
      <c r="DP86" s="13">
        <f t="shared" si="659"/>
        <v>1</v>
      </c>
      <c r="DQ86" s="13">
        <f>IF(DQ64="NA","NA",IF(DQ64="YES",1,0))</f>
        <v>1</v>
      </c>
      <c r="DR86" s="20" t="s">
        <v>20</v>
      </c>
      <c r="DS86" s="13">
        <f t="shared" ref="DS86:EA86" si="660">IF(DS64="NA","NA",IF(DS64="YES",1,0))</f>
        <v>1</v>
      </c>
      <c r="DT86" s="13">
        <f t="shared" si="660"/>
        <v>1</v>
      </c>
      <c r="DU86" s="13">
        <f t="shared" si="660"/>
        <v>1</v>
      </c>
      <c r="DV86" s="13">
        <f t="shared" si="660"/>
        <v>1</v>
      </c>
      <c r="DW86" s="13">
        <f t="shared" si="660"/>
        <v>1</v>
      </c>
      <c r="DX86" s="13">
        <f t="shared" si="660"/>
        <v>1</v>
      </c>
      <c r="DY86" s="13">
        <f t="shared" si="660"/>
        <v>1</v>
      </c>
      <c r="DZ86" s="13">
        <f t="shared" si="660"/>
        <v>1</v>
      </c>
      <c r="EA86" s="13">
        <f t="shared" si="660"/>
        <v>1</v>
      </c>
      <c r="EB86" s="13">
        <f>IF(EB64="NA","NA",IF(EB64="YES",1,0))</f>
        <v>1</v>
      </c>
      <c r="EC86" s="20" t="s">
        <v>20</v>
      </c>
      <c r="ED86" s="13">
        <f t="shared" ref="ED86:EL86" si="661">IF(ED64="NA","NA",IF(ED64="YES",1,0))</f>
        <v>1</v>
      </c>
      <c r="EE86" s="13">
        <f t="shared" si="661"/>
        <v>1</v>
      </c>
      <c r="EF86" s="13">
        <f t="shared" si="661"/>
        <v>1</v>
      </c>
      <c r="EG86" s="13">
        <f t="shared" si="661"/>
        <v>1</v>
      </c>
      <c r="EH86" s="13">
        <f t="shared" si="661"/>
        <v>1</v>
      </c>
      <c r="EI86" s="13">
        <f t="shared" si="661"/>
        <v>1</v>
      </c>
      <c r="EJ86" s="13">
        <f t="shared" si="661"/>
        <v>1</v>
      </c>
      <c r="EK86" s="13">
        <f t="shared" si="661"/>
        <v>1</v>
      </c>
      <c r="EL86" s="13">
        <f t="shared" si="661"/>
        <v>1</v>
      </c>
      <c r="EM86" s="13">
        <f t="shared" ref="EM86" si="662">IF(EM64="NA","NA",IF(EM64="YES",1,0))</f>
        <v>1</v>
      </c>
      <c r="EN86" s="20" t="s">
        <v>20</v>
      </c>
      <c r="EO86" s="13">
        <f t="shared" ref="EO86:EX86" si="663">IF(EO64="NA","NA",IF(EO64="YES",1,0))</f>
        <v>1</v>
      </c>
      <c r="EP86" s="13">
        <f t="shared" si="663"/>
        <v>1</v>
      </c>
      <c r="EQ86" s="13">
        <f t="shared" si="663"/>
        <v>1</v>
      </c>
      <c r="ER86" s="13">
        <f t="shared" si="663"/>
        <v>1</v>
      </c>
      <c r="ES86" s="13">
        <f t="shared" si="663"/>
        <v>1</v>
      </c>
      <c r="ET86" s="13">
        <f t="shared" si="663"/>
        <v>1</v>
      </c>
      <c r="EU86" s="13">
        <f t="shared" si="663"/>
        <v>1</v>
      </c>
      <c r="EV86" s="13">
        <f t="shared" si="663"/>
        <v>1</v>
      </c>
      <c r="EW86" s="13">
        <f t="shared" si="663"/>
        <v>1</v>
      </c>
      <c r="EX86" s="13">
        <f t="shared" si="663"/>
        <v>1</v>
      </c>
      <c r="EY86" s="20" t="s">
        <v>20</v>
      </c>
      <c r="EZ86" s="13">
        <f t="shared" ref="EZ86:FI86" si="664">IF(EZ64="NA","NA",IF(EZ64="YES",1,0))</f>
        <v>1</v>
      </c>
      <c r="FA86" s="13">
        <f t="shared" si="664"/>
        <v>1</v>
      </c>
      <c r="FB86" s="13">
        <f t="shared" si="664"/>
        <v>1</v>
      </c>
      <c r="FC86" s="13">
        <f t="shared" si="664"/>
        <v>1</v>
      </c>
      <c r="FD86" s="13">
        <f t="shared" si="664"/>
        <v>1</v>
      </c>
      <c r="FE86" s="13">
        <f t="shared" si="664"/>
        <v>1</v>
      </c>
      <c r="FF86" s="13">
        <f t="shared" si="664"/>
        <v>1</v>
      </c>
      <c r="FG86" s="13">
        <f t="shared" si="664"/>
        <v>1</v>
      </c>
      <c r="FH86" s="13">
        <f t="shared" si="664"/>
        <v>1</v>
      </c>
      <c r="FI86" s="13">
        <f t="shared" si="664"/>
        <v>1</v>
      </c>
      <c r="FJ86" s="20" t="s">
        <v>20</v>
      </c>
      <c r="FK86" s="13">
        <f t="shared" ref="FK86:FS86" si="665">IF(FK64="NA","NA",IF(FK64="YES",1,0))</f>
        <v>1</v>
      </c>
      <c r="FL86" s="13">
        <f t="shared" si="665"/>
        <v>1</v>
      </c>
      <c r="FM86" s="13">
        <f t="shared" si="665"/>
        <v>1</v>
      </c>
      <c r="FN86" s="13">
        <f t="shared" si="665"/>
        <v>1</v>
      </c>
      <c r="FO86" s="13">
        <f t="shared" si="665"/>
        <v>1</v>
      </c>
      <c r="FP86" s="13">
        <f t="shared" si="665"/>
        <v>1</v>
      </c>
      <c r="FQ86" s="13">
        <f t="shared" si="665"/>
        <v>1</v>
      </c>
      <c r="FR86" s="13">
        <f t="shared" si="665"/>
        <v>1</v>
      </c>
      <c r="FS86" s="13">
        <f t="shared" si="665"/>
        <v>1</v>
      </c>
      <c r="FT86" s="20" t="s">
        <v>20</v>
      </c>
      <c r="FU86" s="54" t="s">
        <v>20</v>
      </c>
      <c r="FV86" s="4">
        <f>SUM(B86:FT86)</f>
        <v>158</v>
      </c>
      <c r="FW86" s="14"/>
      <c r="FX86" s="14">
        <f t="shared" si="569"/>
        <v>159</v>
      </c>
      <c r="FY86" s="16"/>
      <c r="FZ86" s="16">
        <f>FV86/FX86*100</f>
        <v>99.371069182389931</v>
      </c>
      <c r="GC86" s="123"/>
      <c r="GD86" s="124"/>
      <c r="GE86" s="122" t="s">
        <v>129</v>
      </c>
      <c r="GF86" s="122" t="s">
        <v>129</v>
      </c>
      <c r="GG86" s="122" t="s">
        <v>129</v>
      </c>
      <c r="GH86" s="122" t="s">
        <v>129</v>
      </c>
      <c r="GI86" s="122" t="s">
        <v>129</v>
      </c>
      <c r="GJ86" s="121">
        <f>GJ85/GE87*100</f>
        <v>0</v>
      </c>
      <c r="GK86" s="121">
        <f>GK85/GE87*100</f>
        <v>0.62893081761006298</v>
      </c>
      <c r="GL86" s="121">
        <f>GL85/GE87*100</f>
        <v>0</v>
      </c>
      <c r="GM86" s="112">
        <v>13</v>
      </c>
    </row>
    <row r="87" spans="1:195" x14ac:dyDescent="0.2">
      <c r="A87" s="20" t="s">
        <v>21</v>
      </c>
      <c r="B87" s="13">
        <f t="shared" si="552"/>
        <v>1</v>
      </c>
      <c r="C87" s="13">
        <f t="shared" si="552"/>
        <v>1</v>
      </c>
      <c r="D87" s="13">
        <f t="shared" si="552"/>
        <v>1</v>
      </c>
      <c r="E87" s="13">
        <f t="shared" si="552"/>
        <v>1</v>
      </c>
      <c r="F87" s="13">
        <f t="shared" si="552"/>
        <v>1</v>
      </c>
      <c r="G87" s="13">
        <f t="shared" si="552"/>
        <v>1</v>
      </c>
      <c r="H87" s="13">
        <f t="shared" si="552"/>
        <v>1</v>
      </c>
      <c r="I87" s="13">
        <f t="shared" si="552"/>
        <v>1</v>
      </c>
      <c r="J87" s="13">
        <f t="shared" si="552"/>
        <v>1</v>
      </c>
      <c r="K87" s="13">
        <f t="shared" si="552"/>
        <v>1</v>
      </c>
      <c r="L87" s="20" t="s">
        <v>21</v>
      </c>
      <c r="M87" s="13">
        <f t="shared" ref="M87:V87" si="666">IF(M65="NA","NA",IF(M65="YES",1,0))</f>
        <v>1</v>
      </c>
      <c r="N87" s="13">
        <f t="shared" si="666"/>
        <v>1</v>
      </c>
      <c r="O87" s="13">
        <f t="shared" si="666"/>
        <v>1</v>
      </c>
      <c r="P87" s="13">
        <f t="shared" si="666"/>
        <v>1</v>
      </c>
      <c r="Q87" s="13">
        <f t="shared" si="666"/>
        <v>1</v>
      </c>
      <c r="R87" s="13">
        <f t="shared" si="666"/>
        <v>1</v>
      </c>
      <c r="S87" s="13">
        <f t="shared" si="666"/>
        <v>1</v>
      </c>
      <c r="T87" s="13">
        <f t="shared" si="666"/>
        <v>1</v>
      </c>
      <c r="U87" s="13">
        <f t="shared" si="666"/>
        <v>1</v>
      </c>
      <c r="V87" s="13">
        <f t="shared" si="666"/>
        <v>1</v>
      </c>
      <c r="W87" s="20" t="s">
        <v>21</v>
      </c>
      <c r="X87" s="13">
        <f t="shared" ref="X87:AG87" si="667">IF(X65="NA","NA",IF(X65="YES",1,0))</f>
        <v>1</v>
      </c>
      <c r="Y87" s="13">
        <f t="shared" si="667"/>
        <v>1</v>
      </c>
      <c r="Z87" s="13">
        <f t="shared" si="667"/>
        <v>1</v>
      </c>
      <c r="AA87" s="13">
        <f t="shared" si="667"/>
        <v>1</v>
      </c>
      <c r="AB87" s="13">
        <f t="shared" si="667"/>
        <v>1</v>
      </c>
      <c r="AC87" s="13">
        <f t="shared" si="667"/>
        <v>1</v>
      </c>
      <c r="AD87" s="13">
        <f t="shared" si="667"/>
        <v>1</v>
      </c>
      <c r="AE87" s="13">
        <f t="shared" si="667"/>
        <v>1</v>
      </c>
      <c r="AF87" s="13">
        <f t="shared" si="667"/>
        <v>1</v>
      </c>
      <c r="AG87" s="13">
        <f t="shared" si="667"/>
        <v>1</v>
      </c>
      <c r="AH87" s="20" t="s">
        <v>21</v>
      </c>
      <c r="AI87" s="13">
        <f t="shared" ref="AI87:AQ87" si="668">IF(AI65="NA","NA",IF(AI65="YES",1,0))</f>
        <v>1</v>
      </c>
      <c r="AJ87" s="13">
        <f t="shared" si="668"/>
        <v>1</v>
      </c>
      <c r="AK87" s="13">
        <f t="shared" si="668"/>
        <v>1</v>
      </c>
      <c r="AL87" s="13">
        <f t="shared" si="668"/>
        <v>1</v>
      </c>
      <c r="AM87" s="13">
        <f t="shared" si="668"/>
        <v>1</v>
      </c>
      <c r="AN87" s="13">
        <f t="shared" si="668"/>
        <v>1</v>
      </c>
      <c r="AO87" s="13">
        <f t="shared" si="668"/>
        <v>1</v>
      </c>
      <c r="AP87" s="13">
        <f t="shared" si="668"/>
        <v>1</v>
      </c>
      <c r="AQ87" s="13">
        <f t="shared" si="668"/>
        <v>1</v>
      </c>
      <c r="AR87" s="13">
        <f>IF(AR65="NA","NA",IF(AR65="YES",1,0))</f>
        <v>1</v>
      </c>
      <c r="AS87" s="20" t="s">
        <v>21</v>
      </c>
      <c r="AT87" s="13">
        <f t="shared" ref="AT87:BC87" si="669">IF(AT65="NA","NA",IF(AT65="YES",1,0))</f>
        <v>1</v>
      </c>
      <c r="AU87" s="13">
        <f t="shared" si="669"/>
        <v>1</v>
      </c>
      <c r="AV87" s="13">
        <f t="shared" si="669"/>
        <v>1</v>
      </c>
      <c r="AW87" s="13">
        <f t="shared" si="669"/>
        <v>1</v>
      </c>
      <c r="AX87" s="13">
        <f t="shared" si="669"/>
        <v>1</v>
      </c>
      <c r="AY87" s="13">
        <f t="shared" si="669"/>
        <v>1</v>
      </c>
      <c r="AZ87" s="13">
        <f t="shared" si="669"/>
        <v>1</v>
      </c>
      <c r="BA87" s="13">
        <f t="shared" si="669"/>
        <v>1</v>
      </c>
      <c r="BB87" s="13">
        <f t="shared" si="669"/>
        <v>1</v>
      </c>
      <c r="BC87" s="13">
        <f t="shared" si="669"/>
        <v>1</v>
      </c>
      <c r="BD87" s="20" t="s">
        <v>21</v>
      </c>
      <c r="BE87" s="13">
        <f t="shared" ref="BE87:BM87" si="670">IF(BE65="NA","NA",IF(BE65="YES",1,0))</f>
        <v>1</v>
      </c>
      <c r="BF87" s="13">
        <f t="shared" si="670"/>
        <v>1</v>
      </c>
      <c r="BG87" s="13">
        <f t="shared" si="670"/>
        <v>1</v>
      </c>
      <c r="BH87" s="13">
        <f t="shared" si="670"/>
        <v>1</v>
      </c>
      <c r="BI87" s="13">
        <f t="shared" si="670"/>
        <v>1</v>
      </c>
      <c r="BJ87" s="13">
        <f t="shared" si="670"/>
        <v>1</v>
      </c>
      <c r="BK87" s="13">
        <f t="shared" si="670"/>
        <v>1</v>
      </c>
      <c r="BL87" s="13">
        <f t="shared" si="670"/>
        <v>1</v>
      </c>
      <c r="BM87" s="13">
        <f t="shared" si="670"/>
        <v>1</v>
      </c>
      <c r="BN87" s="13">
        <f>IF(BN65="NA","NA",IF(BN65="YES",1,0))</f>
        <v>0</v>
      </c>
      <c r="BO87" s="20" t="s">
        <v>21</v>
      </c>
      <c r="BP87" s="13">
        <f t="shared" ref="BP87:BX87" si="671">IF(BP65="NA","NA",IF(BP65="YES",1,0))</f>
        <v>1</v>
      </c>
      <c r="BQ87" s="13">
        <f t="shared" si="671"/>
        <v>1</v>
      </c>
      <c r="BR87" s="13">
        <f t="shared" si="671"/>
        <v>1</v>
      </c>
      <c r="BS87" s="13">
        <f t="shared" si="671"/>
        <v>1</v>
      </c>
      <c r="BT87" s="13">
        <f t="shared" si="671"/>
        <v>1</v>
      </c>
      <c r="BU87" s="13">
        <f t="shared" si="671"/>
        <v>1</v>
      </c>
      <c r="BV87" s="13">
        <f t="shared" si="671"/>
        <v>1</v>
      </c>
      <c r="BW87" s="13">
        <f t="shared" si="671"/>
        <v>1</v>
      </c>
      <c r="BX87" s="13">
        <f t="shared" si="671"/>
        <v>1</v>
      </c>
      <c r="BY87" s="13">
        <f>IF(BY65="NA","NA",IF(BY65="YES",1,0))</f>
        <v>1</v>
      </c>
      <c r="BZ87" s="20" t="s">
        <v>21</v>
      </c>
      <c r="CA87" s="13">
        <f t="shared" ref="CA87:CI87" si="672">IF(CA65="NA","NA",IF(CA65="YES",1,0))</f>
        <v>1</v>
      </c>
      <c r="CB87" s="13">
        <f t="shared" si="672"/>
        <v>1</v>
      </c>
      <c r="CC87" s="13">
        <f t="shared" si="672"/>
        <v>1</v>
      </c>
      <c r="CD87" s="13">
        <f t="shared" si="672"/>
        <v>1</v>
      </c>
      <c r="CE87" s="13">
        <f t="shared" si="672"/>
        <v>1</v>
      </c>
      <c r="CF87" s="13">
        <f t="shared" si="672"/>
        <v>1</v>
      </c>
      <c r="CG87" s="13">
        <f t="shared" si="672"/>
        <v>1</v>
      </c>
      <c r="CH87" s="13">
        <f t="shared" si="672"/>
        <v>1</v>
      </c>
      <c r="CI87" s="13">
        <f t="shared" si="672"/>
        <v>1</v>
      </c>
      <c r="CJ87" s="13">
        <f>IF(CJ65="NA","NA",IF(CJ65="YES",1,0))</f>
        <v>1</v>
      </c>
      <c r="CK87" s="20" t="s">
        <v>21</v>
      </c>
      <c r="CL87" s="13">
        <f t="shared" ref="CL87:CT87" si="673">IF(CL65="NA","NA",IF(CL65="YES",1,0))</f>
        <v>1</v>
      </c>
      <c r="CM87" s="13">
        <f t="shared" si="673"/>
        <v>1</v>
      </c>
      <c r="CN87" s="13">
        <f t="shared" si="673"/>
        <v>1</v>
      </c>
      <c r="CO87" s="13">
        <f t="shared" si="673"/>
        <v>1</v>
      </c>
      <c r="CP87" s="13">
        <f t="shared" si="673"/>
        <v>1</v>
      </c>
      <c r="CQ87" s="13">
        <f t="shared" si="673"/>
        <v>1</v>
      </c>
      <c r="CR87" s="13">
        <f t="shared" si="673"/>
        <v>1</v>
      </c>
      <c r="CS87" s="13">
        <f t="shared" si="673"/>
        <v>1</v>
      </c>
      <c r="CT87" s="13">
        <f t="shared" si="673"/>
        <v>1</v>
      </c>
      <c r="CU87" s="13">
        <f>IF(CU65="NA","NA",IF(CU65="YES",1,0))</f>
        <v>1</v>
      </c>
      <c r="CV87" s="20" t="s">
        <v>21</v>
      </c>
      <c r="CW87" s="13">
        <f t="shared" ref="CW87:DE87" si="674">IF(CW65="NA","NA",IF(CW65="YES",1,0))</f>
        <v>1</v>
      </c>
      <c r="CX87" s="13">
        <f t="shared" si="674"/>
        <v>1</v>
      </c>
      <c r="CY87" s="13">
        <f t="shared" si="674"/>
        <v>1</v>
      </c>
      <c r="CZ87" s="13">
        <f t="shared" si="674"/>
        <v>1</v>
      </c>
      <c r="DA87" s="13">
        <f t="shared" si="674"/>
        <v>1</v>
      </c>
      <c r="DB87" s="13">
        <f t="shared" si="674"/>
        <v>1</v>
      </c>
      <c r="DC87" s="13">
        <f t="shared" si="674"/>
        <v>1</v>
      </c>
      <c r="DD87" s="13">
        <f t="shared" si="674"/>
        <v>1</v>
      </c>
      <c r="DE87" s="13">
        <f t="shared" si="674"/>
        <v>1</v>
      </c>
      <c r="DF87" s="13">
        <f>IF(DF65="NA","NA",IF(DF65="YES",1,0))</f>
        <v>1</v>
      </c>
      <c r="DG87" s="20" t="s">
        <v>21</v>
      </c>
      <c r="DH87" s="13">
        <f t="shared" ref="DH87:DP87" si="675">IF(DH65="NA","NA",IF(DH65="YES",1,0))</f>
        <v>1</v>
      </c>
      <c r="DI87" s="13">
        <f t="shared" si="675"/>
        <v>1</v>
      </c>
      <c r="DJ87" s="13">
        <f t="shared" si="675"/>
        <v>1</v>
      </c>
      <c r="DK87" s="13">
        <f t="shared" si="675"/>
        <v>1</v>
      </c>
      <c r="DL87" s="13">
        <f t="shared" si="675"/>
        <v>1</v>
      </c>
      <c r="DM87" s="13">
        <f t="shared" si="675"/>
        <v>1</v>
      </c>
      <c r="DN87" s="13">
        <f t="shared" si="675"/>
        <v>1</v>
      </c>
      <c r="DO87" s="13">
        <f t="shared" si="675"/>
        <v>1</v>
      </c>
      <c r="DP87" s="13">
        <f t="shared" si="675"/>
        <v>1</v>
      </c>
      <c r="DQ87" s="13">
        <f>IF(DQ65="NA","NA",IF(DQ65="YES",1,0))</f>
        <v>1</v>
      </c>
      <c r="DR87" s="20" t="s">
        <v>21</v>
      </c>
      <c r="DS87" s="13">
        <f t="shared" ref="DS87:EA87" si="676">IF(DS65="NA","NA",IF(DS65="YES",1,0))</f>
        <v>1</v>
      </c>
      <c r="DT87" s="13">
        <f t="shared" si="676"/>
        <v>1</v>
      </c>
      <c r="DU87" s="13">
        <f t="shared" si="676"/>
        <v>1</v>
      </c>
      <c r="DV87" s="13">
        <f t="shared" si="676"/>
        <v>1</v>
      </c>
      <c r="DW87" s="13">
        <f t="shared" si="676"/>
        <v>1</v>
      </c>
      <c r="DX87" s="13">
        <f t="shared" si="676"/>
        <v>1</v>
      </c>
      <c r="DY87" s="13">
        <f t="shared" si="676"/>
        <v>1</v>
      </c>
      <c r="DZ87" s="13">
        <f t="shared" si="676"/>
        <v>1</v>
      </c>
      <c r="EA87" s="13">
        <f t="shared" si="676"/>
        <v>1</v>
      </c>
      <c r="EB87" s="13">
        <f>IF(EB65="NA","NA",IF(EB65="YES",1,0))</f>
        <v>1</v>
      </c>
      <c r="EC87" s="20" t="s">
        <v>21</v>
      </c>
      <c r="ED87" s="13">
        <f t="shared" ref="ED87:EL87" si="677">IF(ED65="NA","NA",IF(ED65="YES",1,0))</f>
        <v>1</v>
      </c>
      <c r="EE87" s="13">
        <f t="shared" si="677"/>
        <v>1</v>
      </c>
      <c r="EF87" s="13">
        <f t="shared" si="677"/>
        <v>1</v>
      </c>
      <c r="EG87" s="13">
        <f t="shared" si="677"/>
        <v>1</v>
      </c>
      <c r="EH87" s="13">
        <f t="shared" si="677"/>
        <v>1</v>
      </c>
      <c r="EI87" s="13">
        <f t="shared" si="677"/>
        <v>1</v>
      </c>
      <c r="EJ87" s="13">
        <f t="shared" si="677"/>
        <v>1</v>
      </c>
      <c r="EK87" s="13">
        <f t="shared" si="677"/>
        <v>1</v>
      </c>
      <c r="EL87" s="13">
        <f t="shared" si="677"/>
        <v>1</v>
      </c>
      <c r="EM87" s="13">
        <f t="shared" ref="EM87" si="678">IF(EM65="NA","NA",IF(EM65="YES",1,0))</f>
        <v>1</v>
      </c>
      <c r="EN87" s="20" t="s">
        <v>21</v>
      </c>
      <c r="EO87" s="13">
        <f t="shared" ref="EO87:EX87" si="679">IF(EO65="NA","NA",IF(EO65="YES",1,0))</f>
        <v>1</v>
      </c>
      <c r="EP87" s="13">
        <f t="shared" si="679"/>
        <v>1</v>
      </c>
      <c r="EQ87" s="13">
        <f t="shared" si="679"/>
        <v>1</v>
      </c>
      <c r="ER87" s="13">
        <f t="shared" si="679"/>
        <v>1</v>
      </c>
      <c r="ES87" s="13">
        <f t="shared" si="679"/>
        <v>1</v>
      </c>
      <c r="ET87" s="13">
        <f t="shared" si="679"/>
        <v>1</v>
      </c>
      <c r="EU87" s="13">
        <f t="shared" si="679"/>
        <v>1</v>
      </c>
      <c r="EV87" s="13">
        <f t="shared" si="679"/>
        <v>1</v>
      </c>
      <c r="EW87" s="13">
        <f t="shared" si="679"/>
        <v>1</v>
      </c>
      <c r="EX87" s="13">
        <f t="shared" si="679"/>
        <v>1</v>
      </c>
      <c r="EY87" s="20" t="s">
        <v>21</v>
      </c>
      <c r="EZ87" s="13">
        <f t="shared" ref="EZ87:FI87" si="680">IF(EZ65="NA","NA",IF(EZ65="YES",1,0))</f>
        <v>1</v>
      </c>
      <c r="FA87" s="13">
        <f t="shared" si="680"/>
        <v>1</v>
      </c>
      <c r="FB87" s="13">
        <f t="shared" si="680"/>
        <v>1</v>
      </c>
      <c r="FC87" s="13">
        <f t="shared" si="680"/>
        <v>1</v>
      </c>
      <c r="FD87" s="13">
        <f t="shared" si="680"/>
        <v>1</v>
      </c>
      <c r="FE87" s="13">
        <f t="shared" si="680"/>
        <v>1</v>
      </c>
      <c r="FF87" s="13">
        <f t="shared" si="680"/>
        <v>1</v>
      </c>
      <c r="FG87" s="13">
        <f t="shared" si="680"/>
        <v>1</v>
      </c>
      <c r="FH87" s="13">
        <f t="shared" si="680"/>
        <v>1</v>
      </c>
      <c r="FI87" s="13">
        <f t="shared" si="680"/>
        <v>1</v>
      </c>
      <c r="FJ87" s="20" t="s">
        <v>21</v>
      </c>
      <c r="FK87" s="13">
        <f t="shared" ref="FK87:FS87" si="681">IF(FK65="NA","NA",IF(FK65="YES",1,0))</f>
        <v>1</v>
      </c>
      <c r="FL87" s="13">
        <f t="shared" si="681"/>
        <v>1</v>
      </c>
      <c r="FM87" s="13">
        <f t="shared" si="681"/>
        <v>1</v>
      </c>
      <c r="FN87" s="13">
        <f t="shared" si="681"/>
        <v>1</v>
      </c>
      <c r="FO87" s="13">
        <f t="shared" si="681"/>
        <v>1</v>
      </c>
      <c r="FP87" s="13">
        <f t="shared" si="681"/>
        <v>1</v>
      </c>
      <c r="FQ87" s="13">
        <f t="shared" si="681"/>
        <v>1</v>
      </c>
      <c r="FR87" s="13">
        <f t="shared" si="681"/>
        <v>1</v>
      </c>
      <c r="FS87" s="13">
        <f t="shared" si="681"/>
        <v>1</v>
      </c>
      <c r="FT87" s="20" t="s">
        <v>21</v>
      </c>
      <c r="FU87" s="54" t="s">
        <v>21</v>
      </c>
      <c r="FV87" s="4">
        <f>SUM(B87:FT87)</f>
        <v>158</v>
      </c>
      <c r="FW87" s="14"/>
      <c r="FX87" s="14">
        <f t="shared" si="569"/>
        <v>159</v>
      </c>
      <c r="FY87" s="16"/>
      <c r="FZ87" s="16">
        <f>FV87/FX87*100</f>
        <v>99.371069182389931</v>
      </c>
      <c r="GC87" s="127"/>
      <c r="GD87" s="128"/>
      <c r="GE87" s="120">
        <f>FX78</f>
        <v>159</v>
      </c>
      <c r="GF87" s="121"/>
      <c r="GG87" s="130"/>
      <c r="GH87" s="120"/>
      <c r="GI87" s="120"/>
      <c r="GJ87" s="120"/>
      <c r="GK87" s="120"/>
      <c r="GL87" s="120"/>
      <c r="GM87" s="112">
        <v>14</v>
      </c>
    </row>
    <row r="88" spans="1:195" x14ac:dyDescent="0.2">
      <c r="A88" s="20" t="s">
        <v>22</v>
      </c>
      <c r="B88" s="13">
        <f t="shared" si="552"/>
        <v>1</v>
      </c>
      <c r="C88" s="13">
        <f t="shared" si="552"/>
        <v>1</v>
      </c>
      <c r="D88" s="13">
        <f t="shared" si="552"/>
        <v>1</v>
      </c>
      <c r="E88" s="13">
        <f t="shared" si="552"/>
        <v>1</v>
      </c>
      <c r="F88" s="13">
        <f t="shared" si="552"/>
        <v>1</v>
      </c>
      <c r="G88" s="13">
        <f t="shared" si="552"/>
        <v>1</v>
      </c>
      <c r="H88" s="13">
        <f t="shared" si="552"/>
        <v>1</v>
      </c>
      <c r="I88" s="13">
        <f t="shared" si="552"/>
        <v>1</v>
      </c>
      <c r="J88" s="13">
        <f t="shared" si="552"/>
        <v>1</v>
      </c>
      <c r="K88" s="13">
        <f t="shared" si="552"/>
        <v>1</v>
      </c>
      <c r="L88" s="20" t="s">
        <v>22</v>
      </c>
      <c r="M88" s="13">
        <f t="shared" ref="M88:V88" si="682">IF(M66="NA","NA",IF(M66="YES",1,0))</f>
        <v>1</v>
      </c>
      <c r="N88" s="13">
        <f t="shared" si="682"/>
        <v>1</v>
      </c>
      <c r="O88" s="13">
        <f t="shared" si="682"/>
        <v>1</v>
      </c>
      <c r="P88" s="13">
        <f t="shared" si="682"/>
        <v>1</v>
      </c>
      <c r="Q88" s="13">
        <f t="shared" si="682"/>
        <v>1</v>
      </c>
      <c r="R88" s="13">
        <f t="shared" si="682"/>
        <v>1</v>
      </c>
      <c r="S88" s="13">
        <f t="shared" si="682"/>
        <v>1</v>
      </c>
      <c r="T88" s="13">
        <f t="shared" si="682"/>
        <v>1</v>
      </c>
      <c r="U88" s="13">
        <f t="shared" si="682"/>
        <v>1</v>
      </c>
      <c r="V88" s="13">
        <f t="shared" si="682"/>
        <v>0</v>
      </c>
      <c r="W88" s="20" t="s">
        <v>22</v>
      </c>
      <c r="X88" s="13">
        <f t="shared" ref="X88:AG88" si="683">IF(X66="NA","NA",IF(X66="YES",1,0))</f>
        <v>1</v>
      </c>
      <c r="Y88" s="13">
        <f t="shared" si="683"/>
        <v>1</v>
      </c>
      <c r="Z88" s="13">
        <f t="shared" si="683"/>
        <v>1</v>
      </c>
      <c r="AA88" s="13">
        <f t="shared" si="683"/>
        <v>1</v>
      </c>
      <c r="AB88" s="13">
        <f t="shared" si="683"/>
        <v>0</v>
      </c>
      <c r="AC88" s="13">
        <f t="shared" si="683"/>
        <v>0</v>
      </c>
      <c r="AD88" s="13">
        <f t="shared" si="683"/>
        <v>1</v>
      </c>
      <c r="AE88" s="13">
        <f t="shared" si="683"/>
        <v>0</v>
      </c>
      <c r="AF88" s="13">
        <f t="shared" si="683"/>
        <v>1</v>
      </c>
      <c r="AG88" s="13">
        <f t="shared" si="683"/>
        <v>1</v>
      </c>
      <c r="AH88" s="20" t="s">
        <v>22</v>
      </c>
      <c r="AI88" s="13">
        <f t="shared" ref="AI88:AQ88" si="684">IF(AI66="NA","NA",IF(AI66="YES",1,0))</f>
        <v>1</v>
      </c>
      <c r="AJ88" s="13">
        <f t="shared" si="684"/>
        <v>1</v>
      </c>
      <c r="AK88" s="13">
        <f t="shared" si="684"/>
        <v>1</v>
      </c>
      <c r="AL88" s="13">
        <f t="shared" si="684"/>
        <v>1</v>
      </c>
      <c r="AM88" s="13">
        <f t="shared" si="684"/>
        <v>1</v>
      </c>
      <c r="AN88" s="13">
        <f t="shared" si="684"/>
        <v>1</v>
      </c>
      <c r="AO88" s="13">
        <f t="shared" si="684"/>
        <v>0</v>
      </c>
      <c r="AP88" s="13">
        <f t="shared" si="684"/>
        <v>1</v>
      </c>
      <c r="AQ88" s="13">
        <f t="shared" si="684"/>
        <v>1</v>
      </c>
      <c r="AR88" s="13">
        <f>IF(AR66="NA","NA",IF(AR66="YES",1,0))</f>
        <v>1</v>
      </c>
      <c r="AS88" s="20" t="s">
        <v>22</v>
      </c>
      <c r="AT88" s="13">
        <f t="shared" ref="AT88:BC88" si="685">IF(AT66="NA","NA",IF(AT66="YES",1,0))</f>
        <v>1</v>
      </c>
      <c r="AU88" s="13">
        <f t="shared" si="685"/>
        <v>1</v>
      </c>
      <c r="AV88" s="13">
        <f t="shared" si="685"/>
        <v>1</v>
      </c>
      <c r="AW88" s="13">
        <f t="shared" si="685"/>
        <v>1</v>
      </c>
      <c r="AX88" s="13">
        <f t="shared" si="685"/>
        <v>1</v>
      </c>
      <c r="AY88" s="13">
        <f t="shared" si="685"/>
        <v>1</v>
      </c>
      <c r="AZ88" s="13">
        <f t="shared" si="685"/>
        <v>1</v>
      </c>
      <c r="BA88" s="13">
        <f t="shared" si="685"/>
        <v>1</v>
      </c>
      <c r="BB88" s="13">
        <f t="shared" si="685"/>
        <v>1</v>
      </c>
      <c r="BC88" s="13">
        <f t="shared" si="685"/>
        <v>1</v>
      </c>
      <c r="BD88" s="20" t="s">
        <v>22</v>
      </c>
      <c r="BE88" s="13">
        <f t="shared" ref="BE88:BM88" si="686">IF(BE66="NA","NA",IF(BE66="YES",1,0))</f>
        <v>1</v>
      </c>
      <c r="BF88" s="13">
        <f t="shared" si="686"/>
        <v>1</v>
      </c>
      <c r="BG88" s="13">
        <f t="shared" si="686"/>
        <v>1</v>
      </c>
      <c r="BH88" s="13">
        <f t="shared" si="686"/>
        <v>1</v>
      </c>
      <c r="BI88" s="13">
        <f t="shared" si="686"/>
        <v>1</v>
      </c>
      <c r="BJ88" s="13">
        <f t="shared" si="686"/>
        <v>1</v>
      </c>
      <c r="BK88" s="13">
        <f t="shared" si="686"/>
        <v>1</v>
      </c>
      <c r="BL88" s="13">
        <f t="shared" si="686"/>
        <v>1</v>
      </c>
      <c r="BM88" s="13">
        <f t="shared" si="686"/>
        <v>1</v>
      </c>
      <c r="BN88" s="13">
        <f>IF(BN66="NA","NA",IF(BN66="YES",1,0))</f>
        <v>1</v>
      </c>
      <c r="BO88" s="20" t="s">
        <v>22</v>
      </c>
      <c r="BP88" s="13">
        <f t="shared" ref="BP88:BX88" si="687">IF(BP66="NA","NA",IF(BP66="YES",1,0))</f>
        <v>1</v>
      </c>
      <c r="BQ88" s="13">
        <f t="shared" si="687"/>
        <v>1</v>
      </c>
      <c r="BR88" s="13">
        <f t="shared" si="687"/>
        <v>1</v>
      </c>
      <c r="BS88" s="13">
        <f t="shared" si="687"/>
        <v>0</v>
      </c>
      <c r="BT88" s="13">
        <f t="shared" si="687"/>
        <v>1</v>
      </c>
      <c r="BU88" s="13">
        <f t="shared" si="687"/>
        <v>1</v>
      </c>
      <c r="BV88" s="13">
        <f t="shared" si="687"/>
        <v>1</v>
      </c>
      <c r="BW88" s="13">
        <f t="shared" si="687"/>
        <v>1</v>
      </c>
      <c r="BX88" s="13">
        <f t="shared" si="687"/>
        <v>1</v>
      </c>
      <c r="BY88" s="13">
        <f>IF(BY66="NA","NA",IF(BY66="YES",1,0))</f>
        <v>1</v>
      </c>
      <c r="BZ88" s="20" t="s">
        <v>22</v>
      </c>
      <c r="CA88" s="13">
        <f t="shared" ref="CA88:CI88" si="688">IF(CA66="NA","NA",IF(CA66="YES",1,0))</f>
        <v>1</v>
      </c>
      <c r="CB88" s="13">
        <f t="shared" si="688"/>
        <v>1</v>
      </c>
      <c r="CC88" s="13">
        <f t="shared" si="688"/>
        <v>1</v>
      </c>
      <c r="CD88" s="13">
        <f t="shared" si="688"/>
        <v>1</v>
      </c>
      <c r="CE88" s="13">
        <f t="shared" si="688"/>
        <v>1</v>
      </c>
      <c r="CF88" s="13">
        <f t="shared" si="688"/>
        <v>1</v>
      </c>
      <c r="CG88" s="13">
        <f t="shared" si="688"/>
        <v>1</v>
      </c>
      <c r="CH88" s="13">
        <f t="shared" si="688"/>
        <v>1</v>
      </c>
      <c r="CI88" s="13">
        <f t="shared" si="688"/>
        <v>1</v>
      </c>
      <c r="CJ88" s="13">
        <f>IF(CJ66="NA","NA",IF(CJ66="YES",1,0))</f>
        <v>1</v>
      </c>
      <c r="CK88" s="20" t="s">
        <v>22</v>
      </c>
      <c r="CL88" s="13">
        <f t="shared" ref="CL88:CT88" si="689">IF(CL66="NA","NA",IF(CL66="YES",1,0))</f>
        <v>1</v>
      </c>
      <c r="CM88" s="13">
        <f t="shared" si="689"/>
        <v>1</v>
      </c>
      <c r="CN88" s="13">
        <f t="shared" si="689"/>
        <v>1</v>
      </c>
      <c r="CO88" s="13">
        <f t="shared" si="689"/>
        <v>1</v>
      </c>
      <c r="CP88" s="13">
        <f t="shared" si="689"/>
        <v>1</v>
      </c>
      <c r="CQ88" s="13">
        <f t="shared" si="689"/>
        <v>1</v>
      </c>
      <c r="CR88" s="13">
        <f t="shared" si="689"/>
        <v>1</v>
      </c>
      <c r="CS88" s="13">
        <f t="shared" si="689"/>
        <v>1</v>
      </c>
      <c r="CT88" s="13">
        <f t="shared" si="689"/>
        <v>1</v>
      </c>
      <c r="CU88" s="13">
        <f>IF(CU66="NA","NA",IF(CU66="YES",1,0))</f>
        <v>1</v>
      </c>
      <c r="CV88" s="20" t="s">
        <v>22</v>
      </c>
      <c r="CW88" s="13">
        <f t="shared" ref="CW88:DE88" si="690">IF(CW66="NA","NA",IF(CW66="YES",1,0))</f>
        <v>1</v>
      </c>
      <c r="CX88" s="13">
        <f t="shared" si="690"/>
        <v>1</v>
      </c>
      <c r="CY88" s="13">
        <f t="shared" si="690"/>
        <v>1</v>
      </c>
      <c r="CZ88" s="13">
        <f t="shared" si="690"/>
        <v>1</v>
      </c>
      <c r="DA88" s="13">
        <f t="shared" si="690"/>
        <v>1</v>
      </c>
      <c r="DB88" s="13">
        <f t="shared" si="690"/>
        <v>1</v>
      </c>
      <c r="DC88" s="13">
        <f t="shared" si="690"/>
        <v>1</v>
      </c>
      <c r="DD88" s="13">
        <f t="shared" si="690"/>
        <v>1</v>
      </c>
      <c r="DE88" s="13">
        <f t="shared" si="690"/>
        <v>1</v>
      </c>
      <c r="DF88" s="13">
        <f>IF(DF66="NA","NA",IF(DF66="YES",1,0))</f>
        <v>1</v>
      </c>
      <c r="DG88" s="20" t="s">
        <v>22</v>
      </c>
      <c r="DH88" s="13">
        <f t="shared" ref="DH88:DP88" si="691">IF(DH66="NA","NA",IF(DH66="YES",1,0))</f>
        <v>1</v>
      </c>
      <c r="DI88" s="13">
        <f t="shared" si="691"/>
        <v>1</v>
      </c>
      <c r="DJ88" s="13">
        <f t="shared" si="691"/>
        <v>1</v>
      </c>
      <c r="DK88" s="13">
        <f t="shared" si="691"/>
        <v>1</v>
      </c>
      <c r="DL88" s="13">
        <f t="shared" si="691"/>
        <v>1</v>
      </c>
      <c r="DM88" s="13">
        <f t="shared" si="691"/>
        <v>1</v>
      </c>
      <c r="DN88" s="13">
        <f t="shared" si="691"/>
        <v>1</v>
      </c>
      <c r="DO88" s="13">
        <f t="shared" si="691"/>
        <v>1</v>
      </c>
      <c r="DP88" s="13">
        <f t="shared" si="691"/>
        <v>1</v>
      </c>
      <c r="DQ88" s="13">
        <f>IF(DQ66="NA","NA",IF(DQ66="YES",1,0))</f>
        <v>1</v>
      </c>
      <c r="DR88" s="20" t="s">
        <v>22</v>
      </c>
      <c r="DS88" s="13">
        <f t="shared" ref="DS88:EA88" si="692">IF(DS66="NA","NA",IF(DS66="YES",1,0))</f>
        <v>1</v>
      </c>
      <c r="DT88" s="13">
        <f t="shared" si="692"/>
        <v>1</v>
      </c>
      <c r="DU88" s="13">
        <f t="shared" si="692"/>
        <v>1</v>
      </c>
      <c r="DV88" s="13">
        <f t="shared" si="692"/>
        <v>1</v>
      </c>
      <c r="DW88" s="13">
        <f t="shared" si="692"/>
        <v>1</v>
      </c>
      <c r="DX88" s="13">
        <f t="shared" si="692"/>
        <v>1</v>
      </c>
      <c r="DY88" s="13">
        <f t="shared" si="692"/>
        <v>1</v>
      </c>
      <c r="DZ88" s="13">
        <f t="shared" si="692"/>
        <v>1</v>
      </c>
      <c r="EA88" s="13">
        <f t="shared" si="692"/>
        <v>1</v>
      </c>
      <c r="EB88" s="13">
        <f>IF(EB66="NA","NA",IF(EB66="YES",1,0))</f>
        <v>1</v>
      </c>
      <c r="EC88" s="20" t="s">
        <v>22</v>
      </c>
      <c r="ED88" s="13">
        <f t="shared" ref="ED88:EL88" si="693">IF(ED66="NA","NA",IF(ED66="YES",1,0))</f>
        <v>1</v>
      </c>
      <c r="EE88" s="13">
        <f t="shared" si="693"/>
        <v>1</v>
      </c>
      <c r="EF88" s="13">
        <f t="shared" si="693"/>
        <v>1</v>
      </c>
      <c r="EG88" s="13">
        <f t="shared" si="693"/>
        <v>1</v>
      </c>
      <c r="EH88" s="13">
        <f t="shared" si="693"/>
        <v>1</v>
      </c>
      <c r="EI88" s="13">
        <f t="shared" si="693"/>
        <v>1</v>
      </c>
      <c r="EJ88" s="13">
        <f t="shared" si="693"/>
        <v>1</v>
      </c>
      <c r="EK88" s="13">
        <f t="shared" si="693"/>
        <v>1</v>
      </c>
      <c r="EL88" s="13">
        <f t="shared" si="693"/>
        <v>1</v>
      </c>
      <c r="EM88" s="13">
        <f t="shared" ref="EM88" si="694">IF(EM66="NA","NA",IF(EM66="YES",1,0))</f>
        <v>1</v>
      </c>
      <c r="EN88" s="20" t="s">
        <v>22</v>
      </c>
      <c r="EO88" s="13">
        <f t="shared" ref="EO88:EX88" si="695">IF(EO66="NA","NA",IF(EO66="YES",1,0))</f>
        <v>1</v>
      </c>
      <c r="EP88" s="13">
        <f t="shared" si="695"/>
        <v>1</v>
      </c>
      <c r="EQ88" s="13">
        <f t="shared" si="695"/>
        <v>1</v>
      </c>
      <c r="ER88" s="13">
        <f t="shared" si="695"/>
        <v>1</v>
      </c>
      <c r="ES88" s="13">
        <f t="shared" si="695"/>
        <v>1</v>
      </c>
      <c r="ET88" s="13">
        <f t="shared" si="695"/>
        <v>1</v>
      </c>
      <c r="EU88" s="13">
        <f t="shared" si="695"/>
        <v>1</v>
      </c>
      <c r="EV88" s="13">
        <f t="shared" si="695"/>
        <v>1</v>
      </c>
      <c r="EW88" s="13">
        <f t="shared" si="695"/>
        <v>1</v>
      </c>
      <c r="EX88" s="13">
        <f t="shared" si="695"/>
        <v>1</v>
      </c>
      <c r="EY88" s="20" t="s">
        <v>22</v>
      </c>
      <c r="EZ88" s="13">
        <f t="shared" ref="EZ88:FI88" si="696">IF(EZ66="NA","NA",IF(EZ66="YES",1,0))</f>
        <v>1</v>
      </c>
      <c r="FA88" s="13">
        <f t="shared" si="696"/>
        <v>1</v>
      </c>
      <c r="FB88" s="13">
        <f t="shared" si="696"/>
        <v>1</v>
      </c>
      <c r="FC88" s="13">
        <f t="shared" si="696"/>
        <v>1</v>
      </c>
      <c r="FD88" s="13">
        <f t="shared" si="696"/>
        <v>1</v>
      </c>
      <c r="FE88" s="13">
        <f t="shared" si="696"/>
        <v>1</v>
      </c>
      <c r="FF88" s="13">
        <f t="shared" si="696"/>
        <v>1</v>
      </c>
      <c r="FG88" s="13">
        <f t="shared" si="696"/>
        <v>1</v>
      </c>
      <c r="FH88" s="13">
        <f t="shared" si="696"/>
        <v>1</v>
      </c>
      <c r="FI88" s="13">
        <f t="shared" si="696"/>
        <v>1</v>
      </c>
      <c r="FJ88" s="20" t="s">
        <v>22</v>
      </c>
      <c r="FK88" s="13">
        <f t="shared" ref="FK88:FS88" si="697">IF(FK66="NA","NA",IF(FK66="YES",1,0))</f>
        <v>1</v>
      </c>
      <c r="FL88" s="13">
        <f t="shared" si="697"/>
        <v>1</v>
      </c>
      <c r="FM88" s="13">
        <f t="shared" si="697"/>
        <v>1</v>
      </c>
      <c r="FN88" s="13">
        <f t="shared" si="697"/>
        <v>1</v>
      </c>
      <c r="FO88" s="13">
        <f t="shared" si="697"/>
        <v>1</v>
      </c>
      <c r="FP88" s="13">
        <f t="shared" si="697"/>
        <v>1</v>
      </c>
      <c r="FQ88" s="13">
        <f t="shared" si="697"/>
        <v>1</v>
      </c>
      <c r="FR88" s="13">
        <f t="shared" si="697"/>
        <v>1</v>
      </c>
      <c r="FS88" s="13">
        <f t="shared" si="697"/>
        <v>1</v>
      </c>
      <c r="FT88" s="20" t="s">
        <v>22</v>
      </c>
      <c r="FU88" s="54" t="s">
        <v>22</v>
      </c>
      <c r="FV88" s="4">
        <f>SUM(B88:FT88)</f>
        <v>153</v>
      </c>
      <c r="FW88" s="14"/>
      <c r="FX88" s="14">
        <f t="shared" si="569"/>
        <v>159</v>
      </c>
      <c r="FY88" s="16"/>
      <c r="FZ88" s="16">
        <f>FV88/FX88*100</f>
        <v>96.226415094339629</v>
      </c>
      <c r="GC88" s="127"/>
      <c r="GD88" s="128" t="str">
        <f>FU79</f>
        <v xml:space="preserve">      Ladder Weirs</v>
      </c>
      <c r="GE88" s="122">
        <f>FV79</f>
        <v>157</v>
      </c>
      <c r="GF88" s="121">
        <f>GE88/GE90*100</f>
        <v>98.742138364779876</v>
      </c>
      <c r="GG88" s="129">
        <f>FV141</f>
        <v>0</v>
      </c>
      <c r="GH88" s="129">
        <f>FV137</f>
        <v>0</v>
      </c>
      <c r="GI88" s="129">
        <f>FV133</f>
        <v>0</v>
      </c>
      <c r="GJ88" s="129">
        <f>FV145</f>
        <v>2</v>
      </c>
      <c r="GK88" s="129">
        <f>FV149</f>
        <v>0</v>
      </c>
      <c r="GL88" s="129">
        <f>FV153</f>
        <v>0</v>
      </c>
      <c r="GM88" s="112">
        <v>15</v>
      </c>
    </row>
    <row r="89" spans="1:195" x14ac:dyDescent="0.2">
      <c r="A89" s="27" t="s">
        <v>45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27" t="s">
        <v>45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27" t="s">
        <v>45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27" t="s">
        <v>45</v>
      </c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27" t="s">
        <v>45</v>
      </c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27" t="s">
        <v>45</v>
      </c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27" t="s">
        <v>45</v>
      </c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27" t="s">
        <v>45</v>
      </c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27" t="s">
        <v>45</v>
      </c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27" t="s">
        <v>45</v>
      </c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27" t="s">
        <v>45</v>
      </c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27" t="s">
        <v>45</v>
      </c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27" t="s">
        <v>45</v>
      </c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27" t="s">
        <v>45</v>
      </c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27" t="s">
        <v>45</v>
      </c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27" t="s">
        <v>45</v>
      </c>
      <c r="FK89" s="13"/>
      <c r="FL89" s="13"/>
      <c r="FM89" s="13"/>
      <c r="FN89" s="13"/>
      <c r="FO89" s="13"/>
      <c r="FP89" s="13"/>
      <c r="FQ89" s="13"/>
      <c r="FR89" s="13"/>
      <c r="FS89" s="13"/>
      <c r="FT89" s="27" t="s">
        <v>45</v>
      </c>
      <c r="FU89" s="55" t="s">
        <v>45</v>
      </c>
      <c r="FV89" s="14"/>
      <c r="FW89" s="14"/>
      <c r="FX89" s="14"/>
      <c r="FY89" s="16"/>
      <c r="FZ89" s="16"/>
      <c r="GC89" s="123"/>
      <c r="GD89" s="124"/>
      <c r="GE89" s="122" t="s">
        <v>129</v>
      </c>
      <c r="GF89" s="122" t="s">
        <v>129</v>
      </c>
      <c r="GG89" s="121">
        <f>GG88/GE90*100</f>
        <v>0</v>
      </c>
      <c r="GH89" s="121">
        <f>GH88/GE90*100</f>
        <v>0</v>
      </c>
      <c r="GI89" s="121">
        <f>GI88/GE90*100</f>
        <v>0</v>
      </c>
      <c r="GJ89" s="121">
        <f>GJ88/GE90*100</f>
        <v>1.257861635220126</v>
      </c>
      <c r="GK89" s="121">
        <f>GK88/GE90*100</f>
        <v>0</v>
      </c>
      <c r="GL89" s="121">
        <f>GL88/GE90*100</f>
        <v>0</v>
      </c>
      <c r="GM89" s="112">
        <v>16</v>
      </c>
    </row>
    <row r="90" spans="1:195" x14ac:dyDescent="0.2">
      <c r="A90" s="20" t="s">
        <v>23</v>
      </c>
      <c r="B90" s="13">
        <f t="shared" si="552"/>
        <v>1</v>
      </c>
      <c r="C90" s="13">
        <f t="shared" si="552"/>
        <v>1</v>
      </c>
      <c r="D90" s="13">
        <f t="shared" si="552"/>
        <v>1</v>
      </c>
      <c r="E90" s="13">
        <f t="shared" si="552"/>
        <v>0</v>
      </c>
      <c r="F90" s="13">
        <f t="shared" si="552"/>
        <v>1</v>
      </c>
      <c r="G90" s="13">
        <f t="shared" si="552"/>
        <v>1</v>
      </c>
      <c r="H90" s="13">
        <f t="shared" si="552"/>
        <v>0</v>
      </c>
      <c r="I90" s="13">
        <f t="shared" si="552"/>
        <v>1</v>
      </c>
      <c r="J90" s="13">
        <f t="shared" si="552"/>
        <v>1</v>
      </c>
      <c r="K90" s="13">
        <f t="shared" si="552"/>
        <v>1</v>
      </c>
      <c r="L90" s="20" t="s">
        <v>23</v>
      </c>
      <c r="M90" s="13">
        <f t="shared" ref="M90:V90" si="698">IF(M68="NA","NA",IF(M68="YES",1,0))</f>
        <v>0</v>
      </c>
      <c r="N90" s="13">
        <f t="shared" si="698"/>
        <v>1</v>
      </c>
      <c r="O90" s="13">
        <f t="shared" si="698"/>
        <v>1</v>
      </c>
      <c r="P90" s="13">
        <f t="shared" si="698"/>
        <v>1</v>
      </c>
      <c r="Q90" s="13">
        <f t="shared" si="698"/>
        <v>1</v>
      </c>
      <c r="R90" s="13">
        <f t="shared" si="698"/>
        <v>1</v>
      </c>
      <c r="S90" s="13">
        <f t="shared" si="698"/>
        <v>1</v>
      </c>
      <c r="T90" s="13">
        <f t="shared" si="698"/>
        <v>1</v>
      </c>
      <c r="U90" s="13">
        <f t="shared" si="698"/>
        <v>1</v>
      </c>
      <c r="V90" s="13">
        <f t="shared" si="698"/>
        <v>1</v>
      </c>
      <c r="W90" s="20" t="s">
        <v>23</v>
      </c>
      <c r="X90" s="13">
        <f t="shared" ref="X90:AG90" si="699">IF(X68="NA","NA",IF(X68="YES",1,0))</f>
        <v>1</v>
      </c>
      <c r="Y90" s="13">
        <f t="shared" si="699"/>
        <v>1</v>
      </c>
      <c r="Z90" s="13">
        <f t="shared" si="699"/>
        <v>1</v>
      </c>
      <c r="AA90" s="13">
        <f t="shared" si="699"/>
        <v>1</v>
      </c>
      <c r="AB90" s="13">
        <f t="shared" si="699"/>
        <v>1</v>
      </c>
      <c r="AC90" s="13">
        <f t="shared" si="699"/>
        <v>0</v>
      </c>
      <c r="AD90" s="13">
        <f t="shared" si="699"/>
        <v>1</v>
      </c>
      <c r="AE90" s="13">
        <f t="shared" si="699"/>
        <v>1</v>
      </c>
      <c r="AF90" s="13">
        <f t="shared" si="699"/>
        <v>1</v>
      </c>
      <c r="AG90" s="13">
        <f t="shared" si="699"/>
        <v>1</v>
      </c>
      <c r="AH90" s="20" t="s">
        <v>23</v>
      </c>
      <c r="AI90" s="13">
        <f t="shared" ref="AI90:AQ90" si="700">IF(AI68="NA","NA",IF(AI68="YES",1,0))</f>
        <v>1</v>
      </c>
      <c r="AJ90" s="13">
        <f t="shared" si="700"/>
        <v>1</v>
      </c>
      <c r="AK90" s="13">
        <f t="shared" si="700"/>
        <v>1</v>
      </c>
      <c r="AL90" s="13">
        <f t="shared" si="700"/>
        <v>1</v>
      </c>
      <c r="AM90" s="13">
        <f t="shared" si="700"/>
        <v>1</v>
      </c>
      <c r="AN90" s="13">
        <f t="shared" si="700"/>
        <v>1</v>
      </c>
      <c r="AO90" s="13">
        <f t="shared" si="700"/>
        <v>1</v>
      </c>
      <c r="AP90" s="13">
        <f t="shared" si="700"/>
        <v>1</v>
      </c>
      <c r="AQ90" s="13">
        <f t="shared" si="700"/>
        <v>1</v>
      </c>
      <c r="AR90" s="13">
        <f t="shared" ref="AR90:AR95" si="701">IF(AR68="NA","NA",IF(AR68="YES",1,0))</f>
        <v>1</v>
      </c>
      <c r="AS90" s="20" t="s">
        <v>23</v>
      </c>
      <c r="AT90" s="13">
        <f t="shared" ref="AT90:BC90" si="702">IF(AT68="NA","NA",IF(AT68="YES",1,0))</f>
        <v>1</v>
      </c>
      <c r="AU90" s="13">
        <f t="shared" si="702"/>
        <v>1</v>
      </c>
      <c r="AV90" s="13">
        <f t="shared" si="702"/>
        <v>1</v>
      </c>
      <c r="AW90" s="13">
        <f t="shared" si="702"/>
        <v>1</v>
      </c>
      <c r="AX90" s="13">
        <f t="shared" si="702"/>
        <v>1</v>
      </c>
      <c r="AY90" s="13">
        <f t="shared" si="702"/>
        <v>1</v>
      </c>
      <c r="AZ90" s="13">
        <f t="shared" si="702"/>
        <v>1</v>
      </c>
      <c r="BA90" s="13">
        <f t="shared" si="702"/>
        <v>1</v>
      </c>
      <c r="BB90" s="13">
        <f t="shared" si="702"/>
        <v>1</v>
      </c>
      <c r="BC90" s="13">
        <f t="shared" si="702"/>
        <v>1</v>
      </c>
      <c r="BD90" s="20" t="s">
        <v>23</v>
      </c>
      <c r="BE90" s="13">
        <f t="shared" ref="BE90:BM90" si="703">IF(BE68="NA","NA",IF(BE68="YES",1,0))</f>
        <v>1</v>
      </c>
      <c r="BF90" s="13">
        <f t="shared" si="703"/>
        <v>1</v>
      </c>
      <c r="BG90" s="13">
        <f t="shared" si="703"/>
        <v>1</v>
      </c>
      <c r="BH90" s="13">
        <f t="shared" si="703"/>
        <v>1</v>
      </c>
      <c r="BI90" s="13">
        <f t="shared" si="703"/>
        <v>1</v>
      </c>
      <c r="BJ90" s="13">
        <f t="shared" si="703"/>
        <v>1</v>
      </c>
      <c r="BK90" s="13">
        <f t="shared" si="703"/>
        <v>1</v>
      </c>
      <c r="BL90" s="13">
        <f t="shared" si="703"/>
        <v>1</v>
      </c>
      <c r="BM90" s="13">
        <f t="shared" si="703"/>
        <v>1</v>
      </c>
      <c r="BN90" s="13">
        <f t="shared" ref="BN90:BN95" si="704">IF(BN68="NA","NA",IF(BN68="YES",1,0))</f>
        <v>1</v>
      </c>
      <c r="BO90" s="20" t="s">
        <v>23</v>
      </c>
      <c r="BP90" s="13">
        <f t="shared" ref="BP90:BX90" si="705">IF(BP68="NA","NA",IF(BP68="YES",1,0))</f>
        <v>1</v>
      </c>
      <c r="BQ90" s="13">
        <f t="shared" si="705"/>
        <v>1</v>
      </c>
      <c r="BR90" s="13">
        <f t="shared" si="705"/>
        <v>1</v>
      </c>
      <c r="BS90" s="13">
        <f t="shared" si="705"/>
        <v>1</v>
      </c>
      <c r="BT90" s="13">
        <f t="shared" si="705"/>
        <v>1</v>
      </c>
      <c r="BU90" s="13">
        <f t="shared" si="705"/>
        <v>1</v>
      </c>
      <c r="BV90" s="13">
        <f t="shared" si="705"/>
        <v>1</v>
      </c>
      <c r="BW90" s="13">
        <f t="shared" si="705"/>
        <v>1</v>
      </c>
      <c r="BX90" s="13">
        <f t="shared" si="705"/>
        <v>1</v>
      </c>
      <c r="BY90" s="13">
        <f t="shared" ref="BY90:BY95" si="706">IF(BY68="NA","NA",IF(BY68="YES",1,0))</f>
        <v>1</v>
      </c>
      <c r="BZ90" s="20" t="s">
        <v>23</v>
      </c>
      <c r="CA90" s="13">
        <f t="shared" ref="CA90:CI90" si="707">IF(CA68="NA","NA",IF(CA68="YES",1,0))</f>
        <v>1</v>
      </c>
      <c r="CB90" s="13">
        <f t="shared" si="707"/>
        <v>1</v>
      </c>
      <c r="CC90" s="13">
        <f t="shared" si="707"/>
        <v>1</v>
      </c>
      <c r="CD90" s="13">
        <f t="shared" si="707"/>
        <v>1</v>
      </c>
      <c r="CE90" s="13">
        <f t="shared" si="707"/>
        <v>1</v>
      </c>
      <c r="CF90" s="13">
        <f t="shared" si="707"/>
        <v>1</v>
      </c>
      <c r="CG90" s="13">
        <f t="shared" si="707"/>
        <v>1</v>
      </c>
      <c r="CH90" s="13">
        <f t="shared" si="707"/>
        <v>1</v>
      </c>
      <c r="CI90" s="13">
        <f t="shared" si="707"/>
        <v>1</v>
      </c>
      <c r="CJ90" s="13">
        <f t="shared" ref="CJ90:CJ95" si="708">IF(CJ68="NA","NA",IF(CJ68="YES",1,0))</f>
        <v>1</v>
      </c>
      <c r="CK90" s="20" t="s">
        <v>23</v>
      </c>
      <c r="CL90" s="13">
        <f t="shared" ref="CL90:CT90" si="709">IF(CL68="NA","NA",IF(CL68="YES",1,0))</f>
        <v>1</v>
      </c>
      <c r="CM90" s="13">
        <f t="shared" si="709"/>
        <v>1</v>
      </c>
      <c r="CN90" s="13">
        <f t="shared" si="709"/>
        <v>1</v>
      </c>
      <c r="CO90" s="13">
        <f t="shared" si="709"/>
        <v>1</v>
      </c>
      <c r="CP90" s="13">
        <f t="shared" si="709"/>
        <v>1</v>
      </c>
      <c r="CQ90" s="13">
        <f t="shared" si="709"/>
        <v>1</v>
      </c>
      <c r="CR90" s="13">
        <f t="shared" si="709"/>
        <v>1</v>
      </c>
      <c r="CS90" s="13">
        <f t="shared" si="709"/>
        <v>1</v>
      </c>
      <c r="CT90" s="13">
        <f t="shared" si="709"/>
        <v>1</v>
      </c>
      <c r="CU90" s="13">
        <f t="shared" ref="CU90:CU95" si="710">IF(CU68="NA","NA",IF(CU68="YES",1,0))</f>
        <v>1</v>
      </c>
      <c r="CV90" s="20" t="s">
        <v>23</v>
      </c>
      <c r="CW90" s="13">
        <f t="shared" ref="CW90:DE90" si="711">IF(CW68="NA","NA",IF(CW68="YES",1,0))</f>
        <v>1</v>
      </c>
      <c r="CX90" s="13">
        <f t="shared" si="711"/>
        <v>1</v>
      </c>
      <c r="CY90" s="13">
        <f t="shared" si="711"/>
        <v>1</v>
      </c>
      <c r="CZ90" s="13">
        <f t="shared" si="711"/>
        <v>1</v>
      </c>
      <c r="DA90" s="13">
        <f t="shared" si="711"/>
        <v>1</v>
      </c>
      <c r="DB90" s="13">
        <f t="shared" si="711"/>
        <v>1</v>
      </c>
      <c r="DC90" s="13">
        <f t="shared" si="711"/>
        <v>1</v>
      </c>
      <c r="DD90" s="13">
        <f t="shared" si="711"/>
        <v>1</v>
      </c>
      <c r="DE90" s="13">
        <f t="shared" si="711"/>
        <v>1</v>
      </c>
      <c r="DF90" s="13">
        <f t="shared" ref="DF90:DF95" si="712">IF(DF68="NA","NA",IF(DF68="YES",1,0))</f>
        <v>1</v>
      </c>
      <c r="DG90" s="20" t="s">
        <v>23</v>
      </c>
      <c r="DH90" s="13">
        <f t="shared" ref="DH90:DP90" si="713">IF(DH68="NA","NA",IF(DH68="YES",1,0))</f>
        <v>1</v>
      </c>
      <c r="DI90" s="13">
        <f t="shared" si="713"/>
        <v>1</v>
      </c>
      <c r="DJ90" s="13">
        <f t="shared" si="713"/>
        <v>1</v>
      </c>
      <c r="DK90" s="13">
        <f t="shared" si="713"/>
        <v>1</v>
      </c>
      <c r="DL90" s="13">
        <f t="shared" si="713"/>
        <v>1</v>
      </c>
      <c r="DM90" s="13">
        <f t="shared" si="713"/>
        <v>1</v>
      </c>
      <c r="DN90" s="13">
        <f t="shared" si="713"/>
        <v>1</v>
      </c>
      <c r="DO90" s="13">
        <f t="shared" si="713"/>
        <v>1</v>
      </c>
      <c r="DP90" s="13">
        <f t="shared" si="713"/>
        <v>1</v>
      </c>
      <c r="DQ90" s="13">
        <f t="shared" ref="DQ90:DQ95" si="714">IF(DQ68="NA","NA",IF(DQ68="YES",1,0))</f>
        <v>1</v>
      </c>
      <c r="DR90" s="20" t="s">
        <v>23</v>
      </c>
      <c r="DS90" s="13">
        <f t="shared" ref="DS90:EA90" si="715">IF(DS68="NA","NA",IF(DS68="YES",1,0))</f>
        <v>1</v>
      </c>
      <c r="DT90" s="13">
        <f t="shared" si="715"/>
        <v>1</v>
      </c>
      <c r="DU90" s="13">
        <f t="shared" si="715"/>
        <v>1</v>
      </c>
      <c r="DV90" s="13">
        <f t="shared" si="715"/>
        <v>1</v>
      </c>
      <c r="DW90" s="13">
        <f t="shared" si="715"/>
        <v>1</v>
      </c>
      <c r="DX90" s="13">
        <f t="shared" si="715"/>
        <v>1</v>
      </c>
      <c r="DY90" s="13">
        <f t="shared" si="715"/>
        <v>1</v>
      </c>
      <c r="DZ90" s="13">
        <f t="shared" si="715"/>
        <v>1</v>
      </c>
      <c r="EA90" s="13">
        <f t="shared" si="715"/>
        <v>1</v>
      </c>
      <c r="EB90" s="13">
        <f t="shared" ref="EB90:EB95" si="716">IF(EB68="NA","NA",IF(EB68="YES",1,0))</f>
        <v>1</v>
      </c>
      <c r="EC90" s="20" t="s">
        <v>23</v>
      </c>
      <c r="ED90" s="13">
        <f t="shared" ref="ED90:EL90" si="717">IF(ED68="NA","NA",IF(ED68="YES",1,0))</f>
        <v>1</v>
      </c>
      <c r="EE90" s="13">
        <f t="shared" si="717"/>
        <v>1</v>
      </c>
      <c r="EF90" s="13">
        <f t="shared" si="717"/>
        <v>1</v>
      </c>
      <c r="EG90" s="13">
        <f t="shared" si="717"/>
        <v>1</v>
      </c>
      <c r="EH90" s="13">
        <f t="shared" si="717"/>
        <v>1</v>
      </c>
      <c r="EI90" s="13">
        <f t="shared" si="717"/>
        <v>1</v>
      </c>
      <c r="EJ90" s="13">
        <f t="shared" si="717"/>
        <v>1</v>
      </c>
      <c r="EK90" s="13">
        <f t="shared" si="717"/>
        <v>1</v>
      </c>
      <c r="EL90" s="13">
        <f t="shared" si="717"/>
        <v>1</v>
      </c>
      <c r="EM90" s="13">
        <f t="shared" ref="EM90" si="718">IF(EM68="NA","NA",IF(EM68="YES",1,0))</f>
        <v>1</v>
      </c>
      <c r="EN90" s="20" t="s">
        <v>23</v>
      </c>
      <c r="EO90" s="13">
        <f t="shared" ref="EO90:EX90" si="719">IF(EO68="NA","NA",IF(EO68="YES",1,0))</f>
        <v>1</v>
      </c>
      <c r="EP90" s="13">
        <f t="shared" si="719"/>
        <v>1</v>
      </c>
      <c r="EQ90" s="13">
        <f t="shared" si="719"/>
        <v>1</v>
      </c>
      <c r="ER90" s="13">
        <f t="shared" si="719"/>
        <v>1</v>
      </c>
      <c r="ES90" s="13">
        <f t="shared" si="719"/>
        <v>1</v>
      </c>
      <c r="ET90" s="13">
        <f t="shared" si="719"/>
        <v>1</v>
      </c>
      <c r="EU90" s="13">
        <f t="shared" si="719"/>
        <v>1</v>
      </c>
      <c r="EV90" s="13">
        <f t="shared" si="719"/>
        <v>1</v>
      </c>
      <c r="EW90" s="13">
        <f t="shared" si="719"/>
        <v>1</v>
      </c>
      <c r="EX90" s="13">
        <f t="shared" si="719"/>
        <v>1</v>
      </c>
      <c r="EY90" s="20" t="s">
        <v>23</v>
      </c>
      <c r="EZ90" s="13">
        <f t="shared" ref="EZ90:FI90" si="720">IF(EZ68="NA","NA",IF(EZ68="YES",1,0))</f>
        <v>1</v>
      </c>
      <c r="FA90" s="13">
        <f t="shared" si="720"/>
        <v>1</v>
      </c>
      <c r="FB90" s="13">
        <f t="shared" si="720"/>
        <v>1</v>
      </c>
      <c r="FC90" s="13">
        <f t="shared" si="720"/>
        <v>1</v>
      </c>
      <c r="FD90" s="13">
        <f t="shared" si="720"/>
        <v>1</v>
      </c>
      <c r="FE90" s="13">
        <f t="shared" si="720"/>
        <v>1</v>
      </c>
      <c r="FF90" s="13">
        <f t="shared" si="720"/>
        <v>1</v>
      </c>
      <c r="FG90" s="13">
        <f t="shared" si="720"/>
        <v>1</v>
      </c>
      <c r="FH90" s="13">
        <f t="shared" si="720"/>
        <v>1</v>
      </c>
      <c r="FI90" s="13">
        <f t="shared" si="720"/>
        <v>1</v>
      </c>
      <c r="FJ90" s="20" t="s">
        <v>23</v>
      </c>
      <c r="FK90" s="13">
        <f t="shared" ref="FK90:FS90" si="721">IF(FK68="NA","NA",IF(FK68="YES",1,0))</f>
        <v>1</v>
      </c>
      <c r="FL90" s="13">
        <f t="shared" si="721"/>
        <v>1</v>
      </c>
      <c r="FM90" s="13">
        <f t="shared" si="721"/>
        <v>1</v>
      </c>
      <c r="FN90" s="13">
        <f t="shared" si="721"/>
        <v>1</v>
      </c>
      <c r="FO90" s="13">
        <f t="shared" si="721"/>
        <v>1</v>
      </c>
      <c r="FP90" s="13">
        <f t="shared" si="721"/>
        <v>1</v>
      </c>
      <c r="FQ90" s="13">
        <f t="shared" si="721"/>
        <v>1</v>
      </c>
      <c r="FR90" s="13">
        <f t="shared" si="721"/>
        <v>1</v>
      </c>
      <c r="FS90" s="13">
        <f t="shared" si="721"/>
        <v>1</v>
      </c>
      <c r="FT90" s="20" t="s">
        <v>23</v>
      </c>
      <c r="FU90" s="54" t="s">
        <v>23</v>
      </c>
      <c r="FV90" s="4">
        <f t="shared" ref="FV90:FV95" si="722">SUM(B90:FT90)</f>
        <v>155</v>
      </c>
      <c r="FW90" s="14"/>
      <c r="FX90" s="14">
        <f t="shared" si="569"/>
        <v>159</v>
      </c>
      <c r="FY90" s="16"/>
      <c r="FZ90" s="16">
        <f t="shared" ref="FZ90:FZ95" si="723">FV90/FX90*100</f>
        <v>97.484276729559753</v>
      </c>
      <c r="GC90" s="127"/>
      <c r="GD90" s="128"/>
      <c r="GE90" s="120">
        <f>FX79</f>
        <v>159</v>
      </c>
      <c r="GF90" s="121"/>
      <c r="GG90" s="122"/>
      <c r="GH90" s="122"/>
      <c r="GI90" s="122"/>
      <c r="GJ90" s="120"/>
      <c r="GK90" s="120"/>
      <c r="GL90" s="120"/>
      <c r="GM90" s="112">
        <v>17</v>
      </c>
    </row>
    <row r="91" spans="1:195" x14ac:dyDescent="0.2">
      <c r="A91" s="20" t="s">
        <v>24</v>
      </c>
      <c r="B91" s="13">
        <f t="shared" si="552"/>
        <v>1</v>
      </c>
      <c r="C91" s="13">
        <f t="shared" si="552"/>
        <v>1</v>
      </c>
      <c r="D91" s="13">
        <f t="shared" si="552"/>
        <v>1</v>
      </c>
      <c r="E91" s="13">
        <f t="shared" si="552"/>
        <v>0</v>
      </c>
      <c r="F91" s="13">
        <f t="shared" si="552"/>
        <v>1</v>
      </c>
      <c r="G91" s="13">
        <f t="shared" si="552"/>
        <v>1</v>
      </c>
      <c r="H91" s="13">
        <f t="shared" si="552"/>
        <v>0</v>
      </c>
      <c r="I91" s="13">
        <f t="shared" si="552"/>
        <v>1</v>
      </c>
      <c r="J91" s="13">
        <f t="shared" si="552"/>
        <v>1</v>
      </c>
      <c r="K91" s="13">
        <f t="shared" si="552"/>
        <v>1</v>
      </c>
      <c r="L91" s="20" t="s">
        <v>24</v>
      </c>
      <c r="M91" s="13">
        <f t="shared" ref="M91:V91" si="724">IF(M69="NA","NA",IF(M69="YES",1,0))</f>
        <v>0</v>
      </c>
      <c r="N91" s="13">
        <f t="shared" si="724"/>
        <v>1</v>
      </c>
      <c r="O91" s="13">
        <f t="shared" si="724"/>
        <v>1</v>
      </c>
      <c r="P91" s="13">
        <f t="shared" si="724"/>
        <v>1</v>
      </c>
      <c r="Q91" s="13">
        <f t="shared" si="724"/>
        <v>1</v>
      </c>
      <c r="R91" s="13">
        <f t="shared" si="724"/>
        <v>1</v>
      </c>
      <c r="S91" s="13">
        <f t="shared" si="724"/>
        <v>1</v>
      </c>
      <c r="T91" s="13">
        <f t="shared" si="724"/>
        <v>1</v>
      </c>
      <c r="U91" s="13">
        <f t="shared" si="724"/>
        <v>1</v>
      </c>
      <c r="V91" s="13">
        <f t="shared" si="724"/>
        <v>1</v>
      </c>
      <c r="W91" s="20" t="s">
        <v>24</v>
      </c>
      <c r="X91" s="13">
        <f t="shared" ref="X91:AG91" si="725">IF(X69="NA","NA",IF(X69="YES",1,0))</f>
        <v>1</v>
      </c>
      <c r="Y91" s="13">
        <f t="shared" si="725"/>
        <v>1</v>
      </c>
      <c r="Z91" s="13">
        <f t="shared" si="725"/>
        <v>1</v>
      </c>
      <c r="AA91" s="13">
        <f t="shared" si="725"/>
        <v>1</v>
      </c>
      <c r="AB91" s="13">
        <f t="shared" si="725"/>
        <v>1</v>
      </c>
      <c r="AC91" s="13">
        <f t="shared" si="725"/>
        <v>1</v>
      </c>
      <c r="AD91" s="13">
        <f t="shared" si="725"/>
        <v>1</v>
      </c>
      <c r="AE91" s="13">
        <f t="shared" si="725"/>
        <v>1</v>
      </c>
      <c r="AF91" s="13">
        <f t="shared" si="725"/>
        <v>1</v>
      </c>
      <c r="AG91" s="13">
        <f t="shared" si="725"/>
        <v>1</v>
      </c>
      <c r="AH91" s="20" t="s">
        <v>24</v>
      </c>
      <c r="AI91" s="13">
        <f t="shared" ref="AI91:AQ91" si="726">IF(AI69="NA","NA",IF(AI69="YES",1,0))</f>
        <v>1</v>
      </c>
      <c r="AJ91" s="13">
        <f t="shared" si="726"/>
        <v>1</v>
      </c>
      <c r="AK91" s="13">
        <f t="shared" si="726"/>
        <v>1</v>
      </c>
      <c r="AL91" s="13">
        <f t="shared" si="726"/>
        <v>1</v>
      </c>
      <c r="AM91" s="13">
        <f t="shared" si="726"/>
        <v>1</v>
      </c>
      <c r="AN91" s="13">
        <f t="shared" si="726"/>
        <v>1</v>
      </c>
      <c r="AO91" s="13">
        <f t="shared" si="726"/>
        <v>1</v>
      </c>
      <c r="AP91" s="13">
        <f t="shared" si="726"/>
        <v>1</v>
      </c>
      <c r="AQ91" s="13">
        <f t="shared" si="726"/>
        <v>1</v>
      </c>
      <c r="AR91" s="13">
        <f t="shared" si="701"/>
        <v>1</v>
      </c>
      <c r="AS91" s="20" t="s">
        <v>24</v>
      </c>
      <c r="AT91" s="13">
        <f t="shared" ref="AT91:BC91" si="727">IF(AT69="NA","NA",IF(AT69="YES",1,0))</f>
        <v>1</v>
      </c>
      <c r="AU91" s="13">
        <f t="shared" si="727"/>
        <v>1</v>
      </c>
      <c r="AV91" s="13">
        <f t="shared" si="727"/>
        <v>1</v>
      </c>
      <c r="AW91" s="13">
        <f t="shared" si="727"/>
        <v>1</v>
      </c>
      <c r="AX91" s="13">
        <f t="shared" si="727"/>
        <v>1</v>
      </c>
      <c r="AY91" s="13">
        <f t="shared" si="727"/>
        <v>1</v>
      </c>
      <c r="AZ91" s="13">
        <f t="shared" si="727"/>
        <v>1</v>
      </c>
      <c r="BA91" s="13">
        <f t="shared" si="727"/>
        <v>1</v>
      </c>
      <c r="BB91" s="13">
        <f t="shared" si="727"/>
        <v>1</v>
      </c>
      <c r="BC91" s="13">
        <f t="shared" si="727"/>
        <v>1</v>
      </c>
      <c r="BD91" s="20" t="s">
        <v>24</v>
      </c>
      <c r="BE91" s="13">
        <f t="shared" ref="BE91:BM91" si="728">IF(BE69="NA","NA",IF(BE69="YES",1,0))</f>
        <v>1</v>
      </c>
      <c r="BF91" s="13">
        <f t="shared" si="728"/>
        <v>1</v>
      </c>
      <c r="BG91" s="13">
        <f t="shared" si="728"/>
        <v>1</v>
      </c>
      <c r="BH91" s="13">
        <f t="shared" si="728"/>
        <v>1</v>
      </c>
      <c r="BI91" s="13">
        <f t="shared" si="728"/>
        <v>1</v>
      </c>
      <c r="BJ91" s="13">
        <f t="shared" si="728"/>
        <v>1</v>
      </c>
      <c r="BK91" s="13">
        <f t="shared" si="728"/>
        <v>1</v>
      </c>
      <c r="BL91" s="13">
        <f t="shared" si="728"/>
        <v>1</v>
      </c>
      <c r="BM91" s="13">
        <f t="shared" si="728"/>
        <v>1</v>
      </c>
      <c r="BN91" s="13">
        <f t="shared" si="704"/>
        <v>1</v>
      </c>
      <c r="BO91" s="20" t="s">
        <v>24</v>
      </c>
      <c r="BP91" s="13">
        <f t="shared" ref="BP91:BX91" si="729">IF(BP69="NA","NA",IF(BP69="YES",1,0))</f>
        <v>1</v>
      </c>
      <c r="BQ91" s="13">
        <f t="shared" si="729"/>
        <v>1</v>
      </c>
      <c r="BR91" s="13">
        <f t="shared" si="729"/>
        <v>1</v>
      </c>
      <c r="BS91" s="13">
        <f t="shared" si="729"/>
        <v>0</v>
      </c>
      <c r="BT91" s="13">
        <f t="shared" si="729"/>
        <v>1</v>
      </c>
      <c r="BU91" s="13">
        <f t="shared" si="729"/>
        <v>1</v>
      </c>
      <c r="BV91" s="13">
        <f t="shared" si="729"/>
        <v>1</v>
      </c>
      <c r="BW91" s="13">
        <f t="shared" si="729"/>
        <v>1</v>
      </c>
      <c r="BX91" s="13">
        <f t="shared" si="729"/>
        <v>1</v>
      </c>
      <c r="BY91" s="13">
        <f t="shared" si="706"/>
        <v>1</v>
      </c>
      <c r="BZ91" s="20" t="s">
        <v>24</v>
      </c>
      <c r="CA91" s="13">
        <f t="shared" ref="CA91:CI91" si="730">IF(CA69="NA","NA",IF(CA69="YES",1,0))</f>
        <v>1</v>
      </c>
      <c r="CB91" s="13">
        <f t="shared" si="730"/>
        <v>1</v>
      </c>
      <c r="CC91" s="13">
        <f t="shared" si="730"/>
        <v>1</v>
      </c>
      <c r="CD91" s="13">
        <f t="shared" si="730"/>
        <v>1</v>
      </c>
      <c r="CE91" s="13">
        <f t="shared" si="730"/>
        <v>1</v>
      </c>
      <c r="CF91" s="13">
        <f t="shared" si="730"/>
        <v>1</v>
      </c>
      <c r="CG91" s="13">
        <f t="shared" si="730"/>
        <v>1</v>
      </c>
      <c r="CH91" s="13">
        <f t="shared" si="730"/>
        <v>1</v>
      </c>
      <c r="CI91" s="13">
        <f t="shared" si="730"/>
        <v>1</v>
      </c>
      <c r="CJ91" s="13">
        <f t="shared" si="708"/>
        <v>1</v>
      </c>
      <c r="CK91" s="20" t="s">
        <v>24</v>
      </c>
      <c r="CL91" s="13">
        <f t="shared" ref="CL91:CT91" si="731">IF(CL69="NA","NA",IF(CL69="YES",1,0))</f>
        <v>1</v>
      </c>
      <c r="CM91" s="13">
        <f t="shared" si="731"/>
        <v>1</v>
      </c>
      <c r="CN91" s="13">
        <f t="shared" si="731"/>
        <v>1</v>
      </c>
      <c r="CO91" s="13">
        <f t="shared" si="731"/>
        <v>1</v>
      </c>
      <c r="CP91" s="13">
        <f t="shared" si="731"/>
        <v>1</v>
      </c>
      <c r="CQ91" s="13">
        <f t="shared" si="731"/>
        <v>1</v>
      </c>
      <c r="CR91" s="13">
        <f t="shared" si="731"/>
        <v>1</v>
      </c>
      <c r="CS91" s="13">
        <f t="shared" si="731"/>
        <v>1</v>
      </c>
      <c r="CT91" s="13">
        <f t="shared" si="731"/>
        <v>1</v>
      </c>
      <c r="CU91" s="13">
        <f t="shared" si="710"/>
        <v>1</v>
      </c>
      <c r="CV91" s="20" t="s">
        <v>24</v>
      </c>
      <c r="CW91" s="13">
        <f t="shared" ref="CW91:DE91" si="732">IF(CW69="NA","NA",IF(CW69="YES",1,0))</f>
        <v>1</v>
      </c>
      <c r="CX91" s="13">
        <f t="shared" si="732"/>
        <v>1</v>
      </c>
      <c r="CY91" s="13">
        <f t="shared" si="732"/>
        <v>1</v>
      </c>
      <c r="CZ91" s="13">
        <f t="shared" si="732"/>
        <v>1</v>
      </c>
      <c r="DA91" s="13">
        <f t="shared" si="732"/>
        <v>1</v>
      </c>
      <c r="DB91" s="13">
        <f t="shared" si="732"/>
        <v>1</v>
      </c>
      <c r="DC91" s="13">
        <f t="shared" si="732"/>
        <v>1</v>
      </c>
      <c r="DD91" s="13">
        <f t="shared" si="732"/>
        <v>1</v>
      </c>
      <c r="DE91" s="13">
        <f t="shared" si="732"/>
        <v>1</v>
      </c>
      <c r="DF91" s="13">
        <f t="shared" si="712"/>
        <v>1</v>
      </c>
      <c r="DG91" s="20" t="s">
        <v>24</v>
      </c>
      <c r="DH91" s="13">
        <f t="shared" ref="DH91:DP91" si="733">IF(DH69="NA","NA",IF(DH69="YES",1,0))</f>
        <v>1</v>
      </c>
      <c r="DI91" s="13">
        <f t="shared" si="733"/>
        <v>1</v>
      </c>
      <c r="DJ91" s="13">
        <f t="shared" si="733"/>
        <v>1</v>
      </c>
      <c r="DK91" s="13">
        <f t="shared" si="733"/>
        <v>1</v>
      </c>
      <c r="DL91" s="13">
        <f t="shared" si="733"/>
        <v>1</v>
      </c>
      <c r="DM91" s="13">
        <f t="shared" si="733"/>
        <v>1</v>
      </c>
      <c r="DN91" s="13">
        <f t="shared" si="733"/>
        <v>1</v>
      </c>
      <c r="DO91" s="13">
        <f t="shared" si="733"/>
        <v>1</v>
      </c>
      <c r="DP91" s="13">
        <f t="shared" si="733"/>
        <v>1</v>
      </c>
      <c r="DQ91" s="13">
        <f t="shared" si="714"/>
        <v>1</v>
      </c>
      <c r="DR91" s="20" t="s">
        <v>24</v>
      </c>
      <c r="DS91" s="13">
        <f t="shared" ref="DS91:EA91" si="734">IF(DS69="NA","NA",IF(DS69="YES",1,0))</f>
        <v>1</v>
      </c>
      <c r="DT91" s="13">
        <f t="shared" si="734"/>
        <v>1</v>
      </c>
      <c r="DU91" s="13">
        <f t="shared" si="734"/>
        <v>1</v>
      </c>
      <c r="DV91" s="13">
        <f t="shared" si="734"/>
        <v>1</v>
      </c>
      <c r="DW91" s="13">
        <f t="shared" si="734"/>
        <v>1</v>
      </c>
      <c r="DX91" s="13">
        <f t="shared" si="734"/>
        <v>1</v>
      </c>
      <c r="DY91" s="13">
        <f t="shared" si="734"/>
        <v>1</v>
      </c>
      <c r="DZ91" s="13">
        <f t="shared" si="734"/>
        <v>1</v>
      </c>
      <c r="EA91" s="13">
        <f t="shared" si="734"/>
        <v>1</v>
      </c>
      <c r="EB91" s="13">
        <f t="shared" si="716"/>
        <v>1</v>
      </c>
      <c r="EC91" s="20" t="s">
        <v>24</v>
      </c>
      <c r="ED91" s="13">
        <f t="shared" ref="ED91:EL91" si="735">IF(ED69="NA","NA",IF(ED69="YES",1,0))</f>
        <v>1</v>
      </c>
      <c r="EE91" s="13">
        <f t="shared" si="735"/>
        <v>1</v>
      </c>
      <c r="EF91" s="13">
        <f t="shared" si="735"/>
        <v>1</v>
      </c>
      <c r="EG91" s="13">
        <f t="shared" si="735"/>
        <v>1</v>
      </c>
      <c r="EH91" s="13">
        <f t="shared" si="735"/>
        <v>1</v>
      </c>
      <c r="EI91" s="13">
        <f t="shared" si="735"/>
        <v>1</v>
      </c>
      <c r="EJ91" s="13">
        <f t="shared" si="735"/>
        <v>1</v>
      </c>
      <c r="EK91" s="13">
        <f t="shared" si="735"/>
        <v>1</v>
      </c>
      <c r="EL91" s="13">
        <f t="shared" si="735"/>
        <v>1</v>
      </c>
      <c r="EM91" s="13">
        <f t="shared" ref="EM91" si="736">IF(EM69="NA","NA",IF(EM69="YES",1,0))</f>
        <v>1</v>
      </c>
      <c r="EN91" s="20" t="s">
        <v>24</v>
      </c>
      <c r="EO91" s="13">
        <f t="shared" ref="EO91:EX91" si="737">IF(EO69="NA","NA",IF(EO69="YES",1,0))</f>
        <v>1</v>
      </c>
      <c r="EP91" s="13">
        <f t="shared" si="737"/>
        <v>1</v>
      </c>
      <c r="EQ91" s="13">
        <f t="shared" si="737"/>
        <v>1</v>
      </c>
      <c r="ER91" s="13">
        <f t="shared" si="737"/>
        <v>1</v>
      </c>
      <c r="ES91" s="13">
        <f t="shared" si="737"/>
        <v>1</v>
      </c>
      <c r="ET91" s="13">
        <f t="shared" si="737"/>
        <v>1</v>
      </c>
      <c r="EU91" s="13">
        <f t="shared" si="737"/>
        <v>1</v>
      </c>
      <c r="EV91" s="13">
        <f t="shared" si="737"/>
        <v>1</v>
      </c>
      <c r="EW91" s="13">
        <f t="shared" si="737"/>
        <v>1</v>
      </c>
      <c r="EX91" s="13">
        <f t="shared" si="737"/>
        <v>1</v>
      </c>
      <c r="EY91" s="20" t="s">
        <v>24</v>
      </c>
      <c r="EZ91" s="13">
        <f t="shared" ref="EZ91:FI91" si="738">IF(EZ69="NA","NA",IF(EZ69="YES",1,0))</f>
        <v>1</v>
      </c>
      <c r="FA91" s="13">
        <f t="shared" si="738"/>
        <v>1</v>
      </c>
      <c r="FB91" s="13">
        <f t="shared" si="738"/>
        <v>1</v>
      </c>
      <c r="FC91" s="13">
        <f t="shared" si="738"/>
        <v>1</v>
      </c>
      <c r="FD91" s="13">
        <f t="shared" si="738"/>
        <v>1</v>
      </c>
      <c r="FE91" s="13">
        <f t="shared" si="738"/>
        <v>1</v>
      </c>
      <c r="FF91" s="13">
        <f t="shared" si="738"/>
        <v>1</v>
      </c>
      <c r="FG91" s="13">
        <f t="shared" si="738"/>
        <v>1</v>
      </c>
      <c r="FH91" s="13">
        <f t="shared" si="738"/>
        <v>1</v>
      </c>
      <c r="FI91" s="13">
        <f t="shared" si="738"/>
        <v>1</v>
      </c>
      <c r="FJ91" s="20" t="s">
        <v>24</v>
      </c>
      <c r="FK91" s="13">
        <f t="shared" ref="FK91:FS91" si="739">IF(FK69="NA","NA",IF(FK69="YES",1,0))</f>
        <v>1</v>
      </c>
      <c r="FL91" s="13">
        <f t="shared" si="739"/>
        <v>1</v>
      </c>
      <c r="FM91" s="13">
        <f t="shared" si="739"/>
        <v>1</v>
      </c>
      <c r="FN91" s="13">
        <f t="shared" si="739"/>
        <v>1</v>
      </c>
      <c r="FO91" s="13">
        <f t="shared" si="739"/>
        <v>1</v>
      </c>
      <c r="FP91" s="13">
        <f t="shared" si="739"/>
        <v>1</v>
      </c>
      <c r="FQ91" s="13">
        <f t="shared" si="739"/>
        <v>1</v>
      </c>
      <c r="FR91" s="13">
        <f t="shared" si="739"/>
        <v>1</v>
      </c>
      <c r="FS91" s="13">
        <f t="shared" si="739"/>
        <v>1</v>
      </c>
      <c r="FT91" s="20" t="s">
        <v>24</v>
      </c>
      <c r="FU91" s="54" t="s">
        <v>24</v>
      </c>
      <c r="FV91" s="4">
        <f t="shared" si="722"/>
        <v>155</v>
      </c>
      <c r="FW91" s="14"/>
      <c r="FX91" s="14">
        <f t="shared" si="569"/>
        <v>159</v>
      </c>
      <c r="FY91" s="16"/>
      <c r="FZ91" s="16">
        <f t="shared" si="723"/>
        <v>97.484276729559753</v>
      </c>
      <c r="GC91" s="127"/>
      <c r="GD91" s="128" t="str">
        <f>FU80</f>
        <v xml:space="preserve">      Counting Station</v>
      </c>
      <c r="GE91" s="122">
        <f>FV80</f>
        <v>158</v>
      </c>
      <c r="GF91" s="121">
        <f>GE91/GE93*100</f>
        <v>99.371069182389931</v>
      </c>
      <c r="GG91" s="122" t="s">
        <v>129</v>
      </c>
      <c r="GH91" s="122" t="s">
        <v>129</v>
      </c>
      <c r="GI91" s="122" t="s">
        <v>129</v>
      </c>
      <c r="GJ91" s="129">
        <f>FV146</f>
        <v>0</v>
      </c>
      <c r="GK91" s="129">
        <f>FV150</f>
        <v>0</v>
      </c>
      <c r="GL91" s="129">
        <f>FV154</f>
        <v>1</v>
      </c>
      <c r="GM91" s="112">
        <v>18</v>
      </c>
    </row>
    <row r="92" spans="1:195" x14ac:dyDescent="0.2">
      <c r="A92" s="20" t="s">
        <v>25</v>
      </c>
      <c r="B92" s="13">
        <f t="shared" si="552"/>
        <v>0</v>
      </c>
      <c r="C92" s="13">
        <f t="shared" si="552"/>
        <v>0</v>
      </c>
      <c r="D92" s="13">
        <f t="shared" si="552"/>
        <v>1</v>
      </c>
      <c r="E92" s="13">
        <f t="shared" si="552"/>
        <v>0</v>
      </c>
      <c r="F92" s="13">
        <f t="shared" si="552"/>
        <v>0</v>
      </c>
      <c r="G92" s="13">
        <f t="shared" si="552"/>
        <v>0</v>
      </c>
      <c r="H92" s="13">
        <f t="shared" si="552"/>
        <v>0</v>
      </c>
      <c r="I92" s="13">
        <f t="shared" si="552"/>
        <v>0</v>
      </c>
      <c r="J92" s="13">
        <f t="shared" si="552"/>
        <v>0</v>
      </c>
      <c r="K92" s="13">
        <f t="shared" si="552"/>
        <v>0</v>
      </c>
      <c r="L92" s="20" t="s">
        <v>25</v>
      </c>
      <c r="M92" s="13">
        <f t="shared" ref="M92:V92" si="740">IF(M70="NA","NA",IF(M70="YES",1,0))</f>
        <v>0</v>
      </c>
      <c r="N92" s="13">
        <f t="shared" si="740"/>
        <v>1</v>
      </c>
      <c r="O92" s="13">
        <f t="shared" si="740"/>
        <v>0</v>
      </c>
      <c r="P92" s="13">
        <f t="shared" si="740"/>
        <v>1</v>
      </c>
      <c r="Q92" s="13">
        <f t="shared" si="740"/>
        <v>1</v>
      </c>
      <c r="R92" s="13">
        <f t="shared" si="740"/>
        <v>1</v>
      </c>
      <c r="S92" s="13">
        <f t="shared" si="740"/>
        <v>1</v>
      </c>
      <c r="T92" s="13">
        <f t="shared" si="740"/>
        <v>1</v>
      </c>
      <c r="U92" s="13">
        <f t="shared" si="740"/>
        <v>1</v>
      </c>
      <c r="V92" s="13">
        <f t="shared" si="740"/>
        <v>0</v>
      </c>
      <c r="W92" s="20" t="s">
        <v>25</v>
      </c>
      <c r="X92" s="13">
        <f t="shared" ref="X92:AG92" si="741">IF(X70="NA","NA",IF(X70="YES",1,0))</f>
        <v>0</v>
      </c>
      <c r="Y92" s="13">
        <f t="shared" si="741"/>
        <v>0</v>
      </c>
      <c r="Z92" s="13">
        <f t="shared" si="741"/>
        <v>0</v>
      </c>
      <c r="AA92" s="13">
        <f t="shared" si="741"/>
        <v>1</v>
      </c>
      <c r="AB92" s="13">
        <f t="shared" si="741"/>
        <v>1</v>
      </c>
      <c r="AC92" s="13">
        <f t="shared" si="741"/>
        <v>1</v>
      </c>
      <c r="AD92" s="13">
        <f t="shared" si="741"/>
        <v>1</v>
      </c>
      <c r="AE92" s="13">
        <f t="shared" si="741"/>
        <v>1</v>
      </c>
      <c r="AF92" s="13">
        <f t="shared" si="741"/>
        <v>1</v>
      </c>
      <c r="AG92" s="13">
        <f t="shared" si="741"/>
        <v>1</v>
      </c>
      <c r="AH92" s="20" t="s">
        <v>25</v>
      </c>
      <c r="AI92" s="13">
        <f t="shared" ref="AI92:AQ92" si="742">IF(AI70="NA","NA",IF(AI70="YES",1,0))</f>
        <v>1</v>
      </c>
      <c r="AJ92" s="13">
        <f t="shared" si="742"/>
        <v>1</v>
      </c>
      <c r="AK92" s="13">
        <f t="shared" si="742"/>
        <v>1</v>
      </c>
      <c r="AL92" s="13">
        <f t="shared" si="742"/>
        <v>1</v>
      </c>
      <c r="AM92" s="13">
        <f t="shared" si="742"/>
        <v>1</v>
      </c>
      <c r="AN92" s="13">
        <f t="shared" si="742"/>
        <v>1</v>
      </c>
      <c r="AO92" s="13">
        <f t="shared" si="742"/>
        <v>1</v>
      </c>
      <c r="AP92" s="13">
        <f t="shared" si="742"/>
        <v>1</v>
      </c>
      <c r="AQ92" s="13">
        <f t="shared" si="742"/>
        <v>1</v>
      </c>
      <c r="AR92" s="13">
        <f t="shared" si="701"/>
        <v>1</v>
      </c>
      <c r="AS92" s="20" t="s">
        <v>25</v>
      </c>
      <c r="AT92" s="13">
        <f t="shared" ref="AT92:BC92" si="743">IF(AT70="NA","NA",IF(AT70="YES",1,0))</f>
        <v>1</v>
      </c>
      <c r="AU92" s="13">
        <f t="shared" si="743"/>
        <v>1</v>
      </c>
      <c r="AV92" s="13">
        <f t="shared" si="743"/>
        <v>1</v>
      </c>
      <c r="AW92" s="13">
        <f t="shared" si="743"/>
        <v>1</v>
      </c>
      <c r="AX92" s="13">
        <f t="shared" si="743"/>
        <v>1</v>
      </c>
      <c r="AY92" s="13">
        <f t="shared" si="743"/>
        <v>1</v>
      </c>
      <c r="AZ92" s="13">
        <f t="shared" si="743"/>
        <v>1</v>
      </c>
      <c r="BA92" s="13">
        <f t="shared" si="743"/>
        <v>1</v>
      </c>
      <c r="BB92" s="13">
        <f t="shared" si="743"/>
        <v>1</v>
      </c>
      <c r="BC92" s="13">
        <f t="shared" si="743"/>
        <v>1</v>
      </c>
      <c r="BD92" s="20" t="s">
        <v>25</v>
      </c>
      <c r="BE92" s="13">
        <f t="shared" ref="BE92:BM92" si="744">IF(BE70="NA","NA",IF(BE70="YES",1,0))</f>
        <v>1</v>
      </c>
      <c r="BF92" s="13">
        <f t="shared" si="744"/>
        <v>1</v>
      </c>
      <c r="BG92" s="13">
        <f t="shared" si="744"/>
        <v>1</v>
      </c>
      <c r="BH92" s="13">
        <f t="shared" si="744"/>
        <v>1</v>
      </c>
      <c r="BI92" s="13">
        <f t="shared" si="744"/>
        <v>1</v>
      </c>
      <c r="BJ92" s="13">
        <f t="shared" si="744"/>
        <v>1</v>
      </c>
      <c r="BK92" s="13">
        <f t="shared" si="744"/>
        <v>1</v>
      </c>
      <c r="BL92" s="13">
        <f t="shared" si="744"/>
        <v>1</v>
      </c>
      <c r="BM92" s="13">
        <f t="shared" si="744"/>
        <v>1</v>
      </c>
      <c r="BN92" s="13">
        <f t="shared" si="704"/>
        <v>0</v>
      </c>
      <c r="BO92" s="20" t="s">
        <v>25</v>
      </c>
      <c r="BP92" s="13">
        <f t="shared" ref="BP92:BX92" si="745">IF(BP70="NA","NA",IF(BP70="YES",1,0))</f>
        <v>1</v>
      </c>
      <c r="BQ92" s="13">
        <f t="shared" si="745"/>
        <v>1</v>
      </c>
      <c r="BR92" s="13">
        <f t="shared" si="745"/>
        <v>0</v>
      </c>
      <c r="BS92" s="13">
        <f t="shared" si="745"/>
        <v>0</v>
      </c>
      <c r="BT92" s="13">
        <f t="shared" si="745"/>
        <v>0</v>
      </c>
      <c r="BU92" s="13">
        <f t="shared" si="745"/>
        <v>0</v>
      </c>
      <c r="BV92" s="13">
        <f t="shared" si="745"/>
        <v>0</v>
      </c>
      <c r="BW92" s="13">
        <f t="shared" si="745"/>
        <v>0</v>
      </c>
      <c r="BX92" s="13">
        <f t="shared" si="745"/>
        <v>0</v>
      </c>
      <c r="BY92" s="13">
        <f t="shared" si="706"/>
        <v>0</v>
      </c>
      <c r="BZ92" s="20" t="s">
        <v>25</v>
      </c>
      <c r="CA92" s="13">
        <f t="shared" ref="CA92:CI92" si="746">IF(CA70="NA","NA",IF(CA70="YES",1,0))</f>
        <v>0</v>
      </c>
      <c r="CB92" s="13">
        <f t="shared" si="746"/>
        <v>0</v>
      </c>
      <c r="CC92" s="13">
        <f t="shared" si="746"/>
        <v>0</v>
      </c>
      <c r="CD92" s="13">
        <f t="shared" si="746"/>
        <v>0</v>
      </c>
      <c r="CE92" s="13">
        <f t="shared" si="746"/>
        <v>0</v>
      </c>
      <c r="CF92" s="13">
        <f t="shared" si="746"/>
        <v>0</v>
      </c>
      <c r="CG92" s="13">
        <f t="shared" si="746"/>
        <v>0</v>
      </c>
      <c r="CH92" s="13">
        <f t="shared" si="746"/>
        <v>0</v>
      </c>
      <c r="CI92" s="13">
        <f t="shared" si="746"/>
        <v>0</v>
      </c>
      <c r="CJ92" s="13">
        <f t="shared" si="708"/>
        <v>0</v>
      </c>
      <c r="CK92" s="20" t="s">
        <v>25</v>
      </c>
      <c r="CL92" s="13">
        <f t="shared" ref="CL92:CT92" si="747">IF(CL70="NA","NA",IF(CL70="YES",1,0))</f>
        <v>0</v>
      </c>
      <c r="CM92" s="13">
        <f t="shared" si="747"/>
        <v>0</v>
      </c>
      <c r="CN92" s="13">
        <f t="shared" si="747"/>
        <v>0</v>
      </c>
      <c r="CO92" s="13">
        <f t="shared" si="747"/>
        <v>0</v>
      </c>
      <c r="CP92" s="13">
        <f t="shared" si="747"/>
        <v>0</v>
      </c>
      <c r="CQ92" s="13">
        <f t="shared" si="747"/>
        <v>0</v>
      </c>
      <c r="CR92" s="13">
        <f t="shared" si="747"/>
        <v>0</v>
      </c>
      <c r="CS92" s="13">
        <f t="shared" si="747"/>
        <v>0</v>
      </c>
      <c r="CT92" s="13">
        <f t="shared" si="747"/>
        <v>0</v>
      </c>
      <c r="CU92" s="13">
        <f t="shared" si="710"/>
        <v>0</v>
      </c>
      <c r="CV92" s="20" t="s">
        <v>25</v>
      </c>
      <c r="CW92" s="13">
        <f t="shared" ref="CW92:DE92" si="748">IF(CW70="NA","NA",IF(CW70="YES",1,0))</f>
        <v>0</v>
      </c>
      <c r="CX92" s="13">
        <f t="shared" si="748"/>
        <v>0</v>
      </c>
      <c r="CY92" s="13">
        <f t="shared" si="748"/>
        <v>0</v>
      </c>
      <c r="CZ92" s="13">
        <f t="shared" si="748"/>
        <v>0</v>
      </c>
      <c r="DA92" s="13">
        <f t="shared" si="748"/>
        <v>0</v>
      </c>
      <c r="DB92" s="13">
        <f t="shared" si="748"/>
        <v>0</v>
      </c>
      <c r="DC92" s="13">
        <f t="shared" si="748"/>
        <v>0</v>
      </c>
      <c r="DD92" s="13">
        <f t="shared" si="748"/>
        <v>0</v>
      </c>
      <c r="DE92" s="13">
        <f t="shared" si="748"/>
        <v>0</v>
      </c>
      <c r="DF92" s="13">
        <f t="shared" si="712"/>
        <v>0</v>
      </c>
      <c r="DG92" s="20" t="s">
        <v>25</v>
      </c>
      <c r="DH92" s="13">
        <f t="shared" ref="DH92:DP92" si="749">IF(DH70="NA","NA",IF(DH70="YES",1,0))</f>
        <v>0</v>
      </c>
      <c r="DI92" s="13">
        <f t="shared" si="749"/>
        <v>0</v>
      </c>
      <c r="DJ92" s="13">
        <f t="shared" si="749"/>
        <v>0</v>
      </c>
      <c r="DK92" s="13">
        <f t="shared" si="749"/>
        <v>0</v>
      </c>
      <c r="DL92" s="13">
        <f t="shared" si="749"/>
        <v>0</v>
      </c>
      <c r="DM92" s="13">
        <f t="shared" si="749"/>
        <v>0</v>
      </c>
      <c r="DN92" s="13">
        <f t="shared" si="749"/>
        <v>0</v>
      </c>
      <c r="DO92" s="13">
        <f t="shared" si="749"/>
        <v>0</v>
      </c>
      <c r="DP92" s="13">
        <f t="shared" si="749"/>
        <v>0</v>
      </c>
      <c r="DQ92" s="13">
        <f t="shared" si="714"/>
        <v>0</v>
      </c>
      <c r="DR92" s="20" t="s">
        <v>25</v>
      </c>
      <c r="DS92" s="13">
        <f t="shared" ref="DS92:EA92" si="750">IF(DS70="NA","NA",IF(DS70="YES",1,0))</f>
        <v>0</v>
      </c>
      <c r="DT92" s="13">
        <f t="shared" si="750"/>
        <v>0</v>
      </c>
      <c r="DU92" s="13">
        <f t="shared" si="750"/>
        <v>0</v>
      </c>
      <c r="DV92" s="13">
        <f t="shared" si="750"/>
        <v>0</v>
      </c>
      <c r="DW92" s="13">
        <f t="shared" si="750"/>
        <v>0</v>
      </c>
      <c r="DX92" s="13">
        <f t="shared" si="750"/>
        <v>0</v>
      </c>
      <c r="DY92" s="13">
        <f t="shared" si="750"/>
        <v>0</v>
      </c>
      <c r="DZ92" s="13">
        <f t="shared" si="750"/>
        <v>0</v>
      </c>
      <c r="EA92" s="13">
        <f t="shared" si="750"/>
        <v>0</v>
      </c>
      <c r="EB92" s="13">
        <f t="shared" si="716"/>
        <v>0</v>
      </c>
      <c r="EC92" s="20" t="s">
        <v>25</v>
      </c>
      <c r="ED92" s="13">
        <f t="shared" ref="ED92:EL92" si="751">IF(ED70="NA","NA",IF(ED70="YES",1,0))</f>
        <v>0</v>
      </c>
      <c r="EE92" s="13">
        <f t="shared" si="751"/>
        <v>0</v>
      </c>
      <c r="EF92" s="13">
        <f t="shared" si="751"/>
        <v>0</v>
      </c>
      <c r="EG92" s="13">
        <f t="shared" si="751"/>
        <v>0</v>
      </c>
      <c r="EH92" s="13">
        <f t="shared" si="751"/>
        <v>0</v>
      </c>
      <c r="EI92" s="13">
        <f t="shared" si="751"/>
        <v>0</v>
      </c>
      <c r="EJ92" s="13">
        <f t="shared" si="751"/>
        <v>0</v>
      </c>
      <c r="EK92" s="13">
        <f t="shared" si="751"/>
        <v>0</v>
      </c>
      <c r="EL92" s="13">
        <f t="shared" si="751"/>
        <v>0</v>
      </c>
      <c r="EM92" s="13">
        <f t="shared" ref="EM92" si="752">IF(EM70="NA","NA",IF(EM70="YES",1,0))</f>
        <v>0</v>
      </c>
      <c r="EN92" s="20" t="s">
        <v>25</v>
      </c>
      <c r="EO92" s="13">
        <f t="shared" ref="EO92:EX92" si="753">IF(EO70="NA","NA",IF(EO70="YES",1,0))</f>
        <v>0</v>
      </c>
      <c r="EP92" s="13">
        <f t="shared" si="753"/>
        <v>0</v>
      </c>
      <c r="EQ92" s="13">
        <f t="shared" si="753"/>
        <v>0</v>
      </c>
      <c r="ER92" s="13">
        <f t="shared" si="753"/>
        <v>0</v>
      </c>
      <c r="ES92" s="13">
        <f t="shared" si="753"/>
        <v>0</v>
      </c>
      <c r="ET92" s="13">
        <f t="shared" si="753"/>
        <v>0</v>
      </c>
      <c r="EU92" s="13">
        <f t="shared" si="753"/>
        <v>0</v>
      </c>
      <c r="EV92" s="13">
        <f t="shared" si="753"/>
        <v>0</v>
      </c>
      <c r="EW92" s="13">
        <f t="shared" si="753"/>
        <v>0</v>
      </c>
      <c r="EX92" s="13">
        <f t="shared" si="753"/>
        <v>0</v>
      </c>
      <c r="EY92" s="20" t="s">
        <v>25</v>
      </c>
      <c r="EZ92" s="13">
        <f t="shared" ref="EZ92:FI92" si="754">IF(EZ70="NA","NA",IF(EZ70="YES",1,0))</f>
        <v>0</v>
      </c>
      <c r="FA92" s="13">
        <f t="shared" si="754"/>
        <v>0</v>
      </c>
      <c r="FB92" s="13">
        <f t="shared" si="754"/>
        <v>0</v>
      </c>
      <c r="FC92" s="13">
        <f t="shared" si="754"/>
        <v>0</v>
      </c>
      <c r="FD92" s="13">
        <f t="shared" si="754"/>
        <v>0</v>
      </c>
      <c r="FE92" s="13">
        <f t="shared" si="754"/>
        <v>0</v>
      </c>
      <c r="FF92" s="13">
        <f t="shared" si="754"/>
        <v>0</v>
      </c>
      <c r="FG92" s="13">
        <f t="shared" si="754"/>
        <v>0</v>
      </c>
      <c r="FH92" s="13">
        <f t="shared" si="754"/>
        <v>0</v>
      </c>
      <c r="FI92" s="13">
        <f t="shared" si="754"/>
        <v>0</v>
      </c>
      <c r="FJ92" s="20" t="s">
        <v>25</v>
      </c>
      <c r="FK92" s="13">
        <f t="shared" ref="FK92:FS92" si="755">IF(FK70="NA","NA",IF(FK70="YES",1,0))</f>
        <v>0</v>
      </c>
      <c r="FL92" s="13">
        <f t="shared" si="755"/>
        <v>0</v>
      </c>
      <c r="FM92" s="13">
        <f t="shared" si="755"/>
        <v>0</v>
      </c>
      <c r="FN92" s="13">
        <f t="shared" si="755"/>
        <v>0</v>
      </c>
      <c r="FO92" s="13">
        <f t="shared" si="755"/>
        <v>0</v>
      </c>
      <c r="FP92" s="13">
        <f t="shared" si="755"/>
        <v>0</v>
      </c>
      <c r="FQ92" s="13">
        <f t="shared" si="755"/>
        <v>0</v>
      </c>
      <c r="FR92" s="13">
        <f t="shared" si="755"/>
        <v>0</v>
      </c>
      <c r="FS92" s="13">
        <f t="shared" si="755"/>
        <v>0</v>
      </c>
      <c r="FT92" s="20" t="s">
        <v>25</v>
      </c>
      <c r="FU92" s="54" t="s">
        <v>25</v>
      </c>
      <c r="FV92" s="4">
        <f t="shared" si="722"/>
        <v>46</v>
      </c>
      <c r="FW92" s="14"/>
      <c r="FX92" s="14">
        <f>FV92+FV115+FV124</f>
        <v>159</v>
      </c>
      <c r="FY92" s="16"/>
      <c r="FZ92" s="16">
        <f t="shared" si="723"/>
        <v>28.930817610062892</v>
      </c>
      <c r="GC92" s="123"/>
      <c r="GD92" s="124"/>
      <c r="GE92" s="122" t="s">
        <v>129</v>
      </c>
      <c r="GF92" s="122" t="s">
        <v>129</v>
      </c>
      <c r="GG92" s="122" t="s">
        <v>129</v>
      </c>
      <c r="GH92" s="122" t="s">
        <v>129</v>
      </c>
      <c r="GI92" s="122" t="s">
        <v>129</v>
      </c>
      <c r="GJ92" s="121">
        <f>GJ91/GE93*100</f>
        <v>0</v>
      </c>
      <c r="GK92" s="121">
        <f>GK91/GE93*100</f>
        <v>0</v>
      </c>
      <c r="GL92" s="121">
        <f>GL91/GE93*100</f>
        <v>0.62893081761006298</v>
      </c>
      <c r="GM92" s="112">
        <v>19</v>
      </c>
    </row>
    <row r="93" spans="1:195" x14ac:dyDescent="0.2">
      <c r="A93" s="20" t="s">
        <v>26</v>
      </c>
      <c r="B93" s="13">
        <f t="shared" si="552"/>
        <v>0</v>
      </c>
      <c r="C93" s="13">
        <f t="shared" si="552"/>
        <v>0</v>
      </c>
      <c r="D93" s="13">
        <f t="shared" si="552"/>
        <v>1</v>
      </c>
      <c r="E93" s="13">
        <f t="shared" si="552"/>
        <v>0</v>
      </c>
      <c r="F93" s="13">
        <f t="shared" si="552"/>
        <v>0</v>
      </c>
      <c r="G93" s="13">
        <f t="shared" si="552"/>
        <v>0</v>
      </c>
      <c r="H93" s="13">
        <f t="shared" si="552"/>
        <v>0</v>
      </c>
      <c r="I93" s="13">
        <f t="shared" si="552"/>
        <v>0</v>
      </c>
      <c r="J93" s="13">
        <f t="shared" si="552"/>
        <v>0</v>
      </c>
      <c r="K93" s="13">
        <f t="shared" si="552"/>
        <v>0</v>
      </c>
      <c r="L93" s="20" t="s">
        <v>26</v>
      </c>
      <c r="M93" s="13">
        <f t="shared" ref="M93:V93" si="756">IF(M71="NA","NA",IF(M71="YES",1,0))</f>
        <v>0</v>
      </c>
      <c r="N93" s="13">
        <f t="shared" si="756"/>
        <v>1</v>
      </c>
      <c r="O93" s="13">
        <f t="shared" si="756"/>
        <v>0</v>
      </c>
      <c r="P93" s="13">
        <f t="shared" si="756"/>
        <v>1</v>
      </c>
      <c r="Q93" s="13">
        <f t="shared" si="756"/>
        <v>1</v>
      </c>
      <c r="R93" s="13">
        <f t="shared" si="756"/>
        <v>1</v>
      </c>
      <c r="S93" s="13">
        <f t="shared" si="756"/>
        <v>1</v>
      </c>
      <c r="T93" s="13">
        <f t="shared" si="756"/>
        <v>1</v>
      </c>
      <c r="U93" s="13">
        <f t="shared" si="756"/>
        <v>1</v>
      </c>
      <c r="V93" s="13">
        <f t="shared" si="756"/>
        <v>0</v>
      </c>
      <c r="W93" s="20" t="s">
        <v>26</v>
      </c>
      <c r="X93" s="13">
        <f t="shared" ref="X93:AG93" si="757">IF(X71="NA","NA",IF(X71="YES",1,0))</f>
        <v>0</v>
      </c>
      <c r="Y93" s="13">
        <f t="shared" si="757"/>
        <v>0</v>
      </c>
      <c r="Z93" s="13">
        <f t="shared" si="757"/>
        <v>0</v>
      </c>
      <c r="AA93" s="13">
        <f t="shared" si="757"/>
        <v>1</v>
      </c>
      <c r="AB93" s="13">
        <f t="shared" si="757"/>
        <v>1</v>
      </c>
      <c r="AC93" s="13">
        <f t="shared" si="757"/>
        <v>1</v>
      </c>
      <c r="AD93" s="13">
        <f t="shared" si="757"/>
        <v>1</v>
      </c>
      <c r="AE93" s="13">
        <f t="shared" si="757"/>
        <v>1</v>
      </c>
      <c r="AF93" s="13">
        <f t="shared" si="757"/>
        <v>1</v>
      </c>
      <c r="AG93" s="13">
        <f t="shared" si="757"/>
        <v>1</v>
      </c>
      <c r="AH93" s="20" t="s">
        <v>26</v>
      </c>
      <c r="AI93" s="13">
        <f t="shared" ref="AI93:AQ93" si="758">IF(AI71="NA","NA",IF(AI71="YES",1,0))</f>
        <v>1</v>
      </c>
      <c r="AJ93" s="13">
        <f t="shared" si="758"/>
        <v>1</v>
      </c>
      <c r="AK93" s="13">
        <f t="shared" si="758"/>
        <v>1</v>
      </c>
      <c r="AL93" s="13">
        <f t="shared" si="758"/>
        <v>1</v>
      </c>
      <c r="AM93" s="13">
        <f t="shared" si="758"/>
        <v>1</v>
      </c>
      <c r="AN93" s="13">
        <f t="shared" si="758"/>
        <v>1</v>
      </c>
      <c r="AO93" s="13">
        <f t="shared" si="758"/>
        <v>1</v>
      </c>
      <c r="AP93" s="13">
        <f t="shared" si="758"/>
        <v>1</v>
      </c>
      <c r="AQ93" s="13">
        <f t="shared" si="758"/>
        <v>1</v>
      </c>
      <c r="AR93" s="13">
        <f t="shared" si="701"/>
        <v>1</v>
      </c>
      <c r="AS93" s="20" t="s">
        <v>26</v>
      </c>
      <c r="AT93" s="13">
        <f t="shared" ref="AT93:BC93" si="759">IF(AT71="NA","NA",IF(AT71="YES",1,0))</f>
        <v>1</v>
      </c>
      <c r="AU93" s="13">
        <f t="shared" si="759"/>
        <v>1</v>
      </c>
      <c r="AV93" s="13">
        <f t="shared" si="759"/>
        <v>1</v>
      </c>
      <c r="AW93" s="13">
        <f t="shared" si="759"/>
        <v>1</v>
      </c>
      <c r="AX93" s="13">
        <f t="shared" si="759"/>
        <v>1</v>
      </c>
      <c r="AY93" s="13">
        <f t="shared" si="759"/>
        <v>1</v>
      </c>
      <c r="AZ93" s="13">
        <f t="shared" si="759"/>
        <v>1</v>
      </c>
      <c r="BA93" s="13">
        <f t="shared" si="759"/>
        <v>1</v>
      </c>
      <c r="BB93" s="13">
        <f t="shared" si="759"/>
        <v>1</v>
      </c>
      <c r="BC93" s="13">
        <f t="shared" si="759"/>
        <v>1</v>
      </c>
      <c r="BD93" s="20" t="s">
        <v>26</v>
      </c>
      <c r="BE93" s="13">
        <f t="shared" ref="BE93:BM93" si="760">IF(BE71="NA","NA",IF(BE71="YES",1,0))</f>
        <v>1</v>
      </c>
      <c r="BF93" s="13">
        <f t="shared" si="760"/>
        <v>1</v>
      </c>
      <c r="BG93" s="13">
        <f t="shared" si="760"/>
        <v>1</v>
      </c>
      <c r="BH93" s="13">
        <f t="shared" si="760"/>
        <v>1</v>
      </c>
      <c r="BI93" s="13">
        <f t="shared" si="760"/>
        <v>1</v>
      </c>
      <c r="BJ93" s="13">
        <f t="shared" si="760"/>
        <v>1</v>
      </c>
      <c r="BK93" s="13">
        <f t="shared" si="760"/>
        <v>1</v>
      </c>
      <c r="BL93" s="13">
        <f t="shared" si="760"/>
        <v>1</v>
      </c>
      <c r="BM93" s="13">
        <f t="shared" si="760"/>
        <v>1</v>
      </c>
      <c r="BN93" s="13">
        <f t="shared" si="704"/>
        <v>0</v>
      </c>
      <c r="BO93" s="20" t="s">
        <v>26</v>
      </c>
      <c r="BP93" s="13">
        <f t="shared" ref="BP93:BX93" si="761">IF(BP71="NA","NA",IF(BP71="YES",1,0))</f>
        <v>1</v>
      </c>
      <c r="BQ93" s="13">
        <f t="shared" si="761"/>
        <v>1</v>
      </c>
      <c r="BR93" s="13">
        <f t="shared" si="761"/>
        <v>0</v>
      </c>
      <c r="BS93" s="13">
        <f t="shared" si="761"/>
        <v>0</v>
      </c>
      <c r="BT93" s="13">
        <f t="shared" si="761"/>
        <v>0</v>
      </c>
      <c r="BU93" s="13">
        <f t="shared" si="761"/>
        <v>0</v>
      </c>
      <c r="BV93" s="13">
        <f t="shared" si="761"/>
        <v>0</v>
      </c>
      <c r="BW93" s="13">
        <f t="shared" si="761"/>
        <v>0</v>
      </c>
      <c r="BX93" s="13">
        <f t="shared" si="761"/>
        <v>0</v>
      </c>
      <c r="BY93" s="13">
        <f t="shared" si="706"/>
        <v>0</v>
      </c>
      <c r="BZ93" s="20" t="s">
        <v>26</v>
      </c>
      <c r="CA93" s="13">
        <f t="shared" ref="CA93:CI93" si="762">IF(CA71="NA","NA",IF(CA71="YES",1,0))</f>
        <v>0</v>
      </c>
      <c r="CB93" s="13">
        <f t="shared" si="762"/>
        <v>0</v>
      </c>
      <c r="CC93" s="13">
        <f t="shared" si="762"/>
        <v>0</v>
      </c>
      <c r="CD93" s="13">
        <f t="shared" si="762"/>
        <v>0</v>
      </c>
      <c r="CE93" s="13">
        <f t="shared" si="762"/>
        <v>0</v>
      </c>
      <c r="CF93" s="13">
        <f t="shared" si="762"/>
        <v>0</v>
      </c>
      <c r="CG93" s="13">
        <f t="shared" si="762"/>
        <v>0</v>
      </c>
      <c r="CH93" s="13">
        <f t="shared" si="762"/>
        <v>0</v>
      </c>
      <c r="CI93" s="13">
        <f t="shared" si="762"/>
        <v>0</v>
      </c>
      <c r="CJ93" s="13">
        <f t="shared" si="708"/>
        <v>0</v>
      </c>
      <c r="CK93" s="20" t="s">
        <v>26</v>
      </c>
      <c r="CL93" s="13">
        <f t="shared" ref="CL93:CT93" si="763">IF(CL71="NA","NA",IF(CL71="YES",1,0))</f>
        <v>0</v>
      </c>
      <c r="CM93" s="13">
        <f t="shared" si="763"/>
        <v>0</v>
      </c>
      <c r="CN93" s="13">
        <f t="shared" si="763"/>
        <v>0</v>
      </c>
      <c r="CO93" s="13">
        <f t="shared" si="763"/>
        <v>0</v>
      </c>
      <c r="CP93" s="13">
        <f t="shared" si="763"/>
        <v>0</v>
      </c>
      <c r="CQ93" s="13">
        <f t="shared" si="763"/>
        <v>0</v>
      </c>
      <c r="CR93" s="13">
        <f t="shared" si="763"/>
        <v>0</v>
      </c>
      <c r="CS93" s="13">
        <f t="shared" si="763"/>
        <v>0</v>
      </c>
      <c r="CT93" s="13">
        <f t="shared" si="763"/>
        <v>0</v>
      </c>
      <c r="CU93" s="13">
        <f t="shared" si="710"/>
        <v>0</v>
      </c>
      <c r="CV93" s="20" t="s">
        <v>26</v>
      </c>
      <c r="CW93" s="13">
        <f t="shared" ref="CW93:DE93" si="764">IF(CW71="NA","NA",IF(CW71="YES",1,0))</f>
        <v>0</v>
      </c>
      <c r="CX93" s="13">
        <f t="shared" si="764"/>
        <v>0</v>
      </c>
      <c r="CY93" s="13">
        <f t="shared" si="764"/>
        <v>0</v>
      </c>
      <c r="CZ93" s="13">
        <f t="shared" si="764"/>
        <v>0</v>
      </c>
      <c r="DA93" s="13">
        <f t="shared" si="764"/>
        <v>0</v>
      </c>
      <c r="DB93" s="13">
        <f t="shared" si="764"/>
        <v>0</v>
      </c>
      <c r="DC93" s="13">
        <f t="shared" si="764"/>
        <v>0</v>
      </c>
      <c r="DD93" s="13">
        <f t="shared" si="764"/>
        <v>0</v>
      </c>
      <c r="DE93" s="13">
        <f t="shared" si="764"/>
        <v>0</v>
      </c>
      <c r="DF93" s="13">
        <f t="shared" si="712"/>
        <v>0</v>
      </c>
      <c r="DG93" s="20" t="s">
        <v>26</v>
      </c>
      <c r="DH93" s="13">
        <f t="shared" ref="DH93:DP93" si="765">IF(DH71="NA","NA",IF(DH71="YES",1,0))</f>
        <v>0</v>
      </c>
      <c r="DI93" s="13">
        <f t="shared" si="765"/>
        <v>0</v>
      </c>
      <c r="DJ93" s="13">
        <f t="shared" si="765"/>
        <v>0</v>
      </c>
      <c r="DK93" s="13">
        <f t="shared" si="765"/>
        <v>0</v>
      </c>
      <c r="DL93" s="13">
        <f t="shared" si="765"/>
        <v>0</v>
      </c>
      <c r="DM93" s="13">
        <f t="shared" si="765"/>
        <v>0</v>
      </c>
      <c r="DN93" s="13">
        <f t="shared" si="765"/>
        <v>0</v>
      </c>
      <c r="DO93" s="13">
        <f t="shared" si="765"/>
        <v>0</v>
      </c>
      <c r="DP93" s="13">
        <f t="shared" si="765"/>
        <v>0</v>
      </c>
      <c r="DQ93" s="13">
        <f t="shared" si="714"/>
        <v>0</v>
      </c>
      <c r="DR93" s="20" t="s">
        <v>26</v>
      </c>
      <c r="DS93" s="13">
        <f t="shared" ref="DS93:EA93" si="766">IF(DS71="NA","NA",IF(DS71="YES",1,0))</f>
        <v>0</v>
      </c>
      <c r="DT93" s="13">
        <f t="shared" si="766"/>
        <v>0</v>
      </c>
      <c r="DU93" s="13">
        <f t="shared" si="766"/>
        <v>0</v>
      </c>
      <c r="DV93" s="13">
        <f t="shared" si="766"/>
        <v>0</v>
      </c>
      <c r="DW93" s="13">
        <f t="shared" si="766"/>
        <v>0</v>
      </c>
      <c r="DX93" s="13">
        <f t="shared" si="766"/>
        <v>0</v>
      </c>
      <c r="DY93" s="13">
        <f t="shared" si="766"/>
        <v>0</v>
      </c>
      <c r="DZ93" s="13">
        <f t="shared" si="766"/>
        <v>0</v>
      </c>
      <c r="EA93" s="13">
        <f t="shared" si="766"/>
        <v>0</v>
      </c>
      <c r="EB93" s="13">
        <f t="shared" si="716"/>
        <v>0</v>
      </c>
      <c r="EC93" s="20" t="s">
        <v>26</v>
      </c>
      <c r="ED93" s="13">
        <f t="shared" ref="ED93:EL93" si="767">IF(ED71="NA","NA",IF(ED71="YES",1,0))</f>
        <v>0</v>
      </c>
      <c r="EE93" s="13">
        <f t="shared" si="767"/>
        <v>0</v>
      </c>
      <c r="EF93" s="13">
        <f t="shared" si="767"/>
        <v>0</v>
      </c>
      <c r="EG93" s="13">
        <f t="shared" si="767"/>
        <v>0</v>
      </c>
      <c r="EH93" s="13">
        <f t="shared" si="767"/>
        <v>0</v>
      </c>
      <c r="EI93" s="13">
        <f t="shared" si="767"/>
        <v>0</v>
      </c>
      <c r="EJ93" s="13">
        <f t="shared" si="767"/>
        <v>0</v>
      </c>
      <c r="EK93" s="13">
        <f t="shared" si="767"/>
        <v>0</v>
      </c>
      <c r="EL93" s="13">
        <f t="shared" si="767"/>
        <v>0</v>
      </c>
      <c r="EM93" s="13">
        <f t="shared" ref="EM93" si="768">IF(EM71="NA","NA",IF(EM71="YES",1,0))</f>
        <v>0</v>
      </c>
      <c r="EN93" s="20" t="s">
        <v>26</v>
      </c>
      <c r="EO93" s="13">
        <f t="shared" ref="EO93:EX93" si="769">IF(EO71="NA","NA",IF(EO71="YES",1,0))</f>
        <v>0</v>
      </c>
      <c r="EP93" s="13">
        <f t="shared" si="769"/>
        <v>0</v>
      </c>
      <c r="EQ93" s="13">
        <f t="shared" si="769"/>
        <v>0</v>
      </c>
      <c r="ER93" s="13">
        <f t="shared" si="769"/>
        <v>0</v>
      </c>
      <c r="ES93" s="13">
        <f t="shared" si="769"/>
        <v>0</v>
      </c>
      <c r="ET93" s="13">
        <f t="shared" si="769"/>
        <v>0</v>
      </c>
      <c r="EU93" s="13">
        <f t="shared" si="769"/>
        <v>0</v>
      </c>
      <c r="EV93" s="13">
        <f t="shared" si="769"/>
        <v>0</v>
      </c>
      <c r="EW93" s="13">
        <f t="shared" si="769"/>
        <v>0</v>
      </c>
      <c r="EX93" s="13">
        <f t="shared" si="769"/>
        <v>0</v>
      </c>
      <c r="EY93" s="20" t="s">
        <v>26</v>
      </c>
      <c r="EZ93" s="13">
        <f t="shared" ref="EZ93:FI93" si="770">IF(EZ71="NA","NA",IF(EZ71="YES",1,0))</f>
        <v>0</v>
      </c>
      <c r="FA93" s="13">
        <f t="shared" si="770"/>
        <v>0</v>
      </c>
      <c r="FB93" s="13">
        <f t="shared" si="770"/>
        <v>0</v>
      </c>
      <c r="FC93" s="13">
        <f t="shared" si="770"/>
        <v>0</v>
      </c>
      <c r="FD93" s="13">
        <f t="shared" si="770"/>
        <v>0</v>
      </c>
      <c r="FE93" s="13">
        <f t="shared" si="770"/>
        <v>0</v>
      </c>
      <c r="FF93" s="13">
        <f t="shared" si="770"/>
        <v>0</v>
      </c>
      <c r="FG93" s="13">
        <f t="shared" si="770"/>
        <v>0</v>
      </c>
      <c r="FH93" s="13">
        <f t="shared" si="770"/>
        <v>0</v>
      </c>
      <c r="FI93" s="13">
        <f t="shared" si="770"/>
        <v>0</v>
      </c>
      <c r="FJ93" s="20" t="s">
        <v>26</v>
      </c>
      <c r="FK93" s="13">
        <f t="shared" ref="FK93:FS93" si="771">IF(FK71="NA","NA",IF(FK71="YES",1,0))</f>
        <v>0</v>
      </c>
      <c r="FL93" s="13">
        <f t="shared" si="771"/>
        <v>0</v>
      </c>
      <c r="FM93" s="13">
        <f t="shared" si="771"/>
        <v>0</v>
      </c>
      <c r="FN93" s="13">
        <f t="shared" si="771"/>
        <v>0</v>
      </c>
      <c r="FO93" s="13">
        <f t="shared" si="771"/>
        <v>0</v>
      </c>
      <c r="FP93" s="13">
        <f t="shared" si="771"/>
        <v>0</v>
      </c>
      <c r="FQ93" s="13">
        <f t="shared" si="771"/>
        <v>0</v>
      </c>
      <c r="FR93" s="13">
        <f t="shared" si="771"/>
        <v>0</v>
      </c>
      <c r="FS93" s="13">
        <f t="shared" si="771"/>
        <v>0</v>
      </c>
      <c r="FT93" s="20" t="s">
        <v>26</v>
      </c>
      <c r="FU93" s="54" t="s">
        <v>26</v>
      </c>
      <c r="FV93" s="4">
        <f t="shared" si="722"/>
        <v>46</v>
      </c>
      <c r="FW93" s="14"/>
      <c r="FX93" s="14">
        <f>FV93+FV116+FV125</f>
        <v>159</v>
      </c>
      <c r="FY93" s="16"/>
      <c r="FZ93" s="16">
        <f t="shared" si="723"/>
        <v>28.930817610062892</v>
      </c>
      <c r="GC93" s="127"/>
      <c r="GD93" s="128"/>
      <c r="GE93" s="120">
        <f>FX80</f>
        <v>159</v>
      </c>
      <c r="GF93" s="121"/>
      <c r="GG93" s="120"/>
      <c r="GH93" s="120"/>
      <c r="GI93" s="120"/>
      <c r="GJ93" s="120"/>
      <c r="GK93" s="120"/>
      <c r="GL93" s="120"/>
      <c r="GM93" s="112">
        <v>20</v>
      </c>
    </row>
    <row r="94" spans="1:195" x14ac:dyDescent="0.2">
      <c r="A94" s="20" t="s">
        <v>27</v>
      </c>
      <c r="B94" s="13">
        <f t="shared" si="552"/>
        <v>0</v>
      </c>
      <c r="C94" s="13">
        <f t="shared" si="552"/>
        <v>0</v>
      </c>
      <c r="D94" s="13">
        <f t="shared" si="552"/>
        <v>1</v>
      </c>
      <c r="E94" s="13">
        <f t="shared" si="552"/>
        <v>0</v>
      </c>
      <c r="F94" s="13">
        <f t="shared" si="552"/>
        <v>1</v>
      </c>
      <c r="G94" s="13">
        <f t="shared" si="552"/>
        <v>0</v>
      </c>
      <c r="H94" s="13">
        <f t="shared" si="552"/>
        <v>0</v>
      </c>
      <c r="I94" s="13">
        <f t="shared" si="552"/>
        <v>0</v>
      </c>
      <c r="J94" s="13">
        <f t="shared" si="552"/>
        <v>1</v>
      </c>
      <c r="K94" s="13">
        <f t="shared" si="552"/>
        <v>0</v>
      </c>
      <c r="L94" s="20" t="s">
        <v>27</v>
      </c>
      <c r="M94" s="13">
        <f t="shared" ref="M94:V94" si="772">IF(M72="NA","NA",IF(M72="YES",1,0))</f>
        <v>0</v>
      </c>
      <c r="N94" s="13">
        <f t="shared" si="772"/>
        <v>1</v>
      </c>
      <c r="O94" s="13">
        <f t="shared" si="772"/>
        <v>1</v>
      </c>
      <c r="P94" s="13">
        <f t="shared" si="772"/>
        <v>1</v>
      </c>
      <c r="Q94" s="13">
        <f t="shared" si="772"/>
        <v>1</v>
      </c>
      <c r="R94" s="13">
        <f t="shared" si="772"/>
        <v>1</v>
      </c>
      <c r="S94" s="13">
        <f t="shared" si="772"/>
        <v>1</v>
      </c>
      <c r="T94" s="13">
        <f t="shared" si="772"/>
        <v>1</v>
      </c>
      <c r="U94" s="13">
        <f t="shared" si="772"/>
        <v>1</v>
      </c>
      <c r="V94" s="13">
        <f t="shared" si="772"/>
        <v>0</v>
      </c>
      <c r="W94" s="20" t="s">
        <v>27</v>
      </c>
      <c r="X94" s="13">
        <f t="shared" ref="X94:AG94" si="773">IF(X72="NA","NA",IF(X72="YES",1,0))</f>
        <v>0</v>
      </c>
      <c r="Y94" s="13">
        <f t="shared" si="773"/>
        <v>0</v>
      </c>
      <c r="Z94" s="13">
        <f t="shared" si="773"/>
        <v>0</v>
      </c>
      <c r="AA94" s="13">
        <f t="shared" si="773"/>
        <v>1</v>
      </c>
      <c r="AB94" s="13">
        <f t="shared" si="773"/>
        <v>1</v>
      </c>
      <c r="AC94" s="13">
        <f t="shared" si="773"/>
        <v>0</v>
      </c>
      <c r="AD94" s="13">
        <f t="shared" si="773"/>
        <v>1</v>
      </c>
      <c r="AE94" s="13">
        <f t="shared" si="773"/>
        <v>0</v>
      </c>
      <c r="AF94" s="13">
        <f t="shared" si="773"/>
        <v>0</v>
      </c>
      <c r="AG94" s="13">
        <f t="shared" si="773"/>
        <v>1</v>
      </c>
      <c r="AH94" s="20" t="s">
        <v>27</v>
      </c>
      <c r="AI94" s="13">
        <f t="shared" ref="AI94:AQ94" si="774">IF(AI72="NA","NA",IF(AI72="YES",1,0))</f>
        <v>1</v>
      </c>
      <c r="AJ94" s="13">
        <f t="shared" si="774"/>
        <v>0</v>
      </c>
      <c r="AK94" s="13">
        <f t="shared" si="774"/>
        <v>0</v>
      </c>
      <c r="AL94" s="13">
        <f t="shared" si="774"/>
        <v>0</v>
      </c>
      <c r="AM94" s="13">
        <f t="shared" si="774"/>
        <v>1</v>
      </c>
      <c r="AN94" s="13">
        <f t="shared" si="774"/>
        <v>0</v>
      </c>
      <c r="AO94" s="13">
        <f t="shared" si="774"/>
        <v>0</v>
      </c>
      <c r="AP94" s="13">
        <f t="shared" si="774"/>
        <v>1</v>
      </c>
      <c r="AQ94" s="13">
        <f t="shared" si="774"/>
        <v>1</v>
      </c>
      <c r="AR94" s="13">
        <f t="shared" si="701"/>
        <v>1</v>
      </c>
      <c r="AS94" s="20" t="s">
        <v>27</v>
      </c>
      <c r="AT94" s="13">
        <f t="shared" ref="AT94:BC94" si="775">IF(AT72="NA","NA",IF(AT72="YES",1,0))</f>
        <v>1</v>
      </c>
      <c r="AU94" s="13">
        <f t="shared" si="775"/>
        <v>1</v>
      </c>
      <c r="AV94" s="13">
        <f t="shared" si="775"/>
        <v>1</v>
      </c>
      <c r="AW94" s="13">
        <f t="shared" si="775"/>
        <v>1</v>
      </c>
      <c r="AX94" s="13">
        <f t="shared" si="775"/>
        <v>1</v>
      </c>
      <c r="AY94" s="13">
        <f t="shared" si="775"/>
        <v>1</v>
      </c>
      <c r="AZ94" s="13">
        <f t="shared" si="775"/>
        <v>1</v>
      </c>
      <c r="BA94" s="13">
        <f t="shared" si="775"/>
        <v>1</v>
      </c>
      <c r="BB94" s="13">
        <f t="shared" si="775"/>
        <v>1</v>
      </c>
      <c r="BC94" s="13">
        <f t="shared" si="775"/>
        <v>1</v>
      </c>
      <c r="BD94" s="20" t="s">
        <v>27</v>
      </c>
      <c r="BE94" s="13">
        <f t="shared" ref="BE94:BM94" si="776">IF(BE72="NA","NA",IF(BE72="YES",1,0))</f>
        <v>1</v>
      </c>
      <c r="BF94" s="13">
        <f t="shared" si="776"/>
        <v>1</v>
      </c>
      <c r="BG94" s="13">
        <f t="shared" si="776"/>
        <v>1</v>
      </c>
      <c r="BH94" s="13">
        <f t="shared" si="776"/>
        <v>1</v>
      </c>
      <c r="BI94" s="13">
        <f t="shared" si="776"/>
        <v>1</v>
      </c>
      <c r="BJ94" s="13">
        <f t="shared" si="776"/>
        <v>1</v>
      </c>
      <c r="BK94" s="13">
        <f t="shared" si="776"/>
        <v>1</v>
      </c>
      <c r="BL94" s="13">
        <f t="shared" si="776"/>
        <v>1</v>
      </c>
      <c r="BM94" s="13">
        <f t="shared" si="776"/>
        <v>0</v>
      </c>
      <c r="BN94" s="13">
        <f t="shared" si="704"/>
        <v>0</v>
      </c>
      <c r="BO94" s="20" t="s">
        <v>27</v>
      </c>
      <c r="BP94" s="13">
        <f t="shared" ref="BP94:BX94" si="777">IF(BP72="NA","NA",IF(BP72="YES",1,0))</f>
        <v>1</v>
      </c>
      <c r="BQ94" s="13">
        <f t="shared" si="777"/>
        <v>1</v>
      </c>
      <c r="BR94" s="13">
        <f t="shared" si="777"/>
        <v>0</v>
      </c>
      <c r="BS94" s="13">
        <f t="shared" si="777"/>
        <v>0</v>
      </c>
      <c r="BT94" s="13">
        <f t="shared" si="777"/>
        <v>0</v>
      </c>
      <c r="BU94" s="13">
        <f t="shared" si="777"/>
        <v>1</v>
      </c>
      <c r="BV94" s="13">
        <f t="shared" si="777"/>
        <v>1</v>
      </c>
      <c r="BW94" s="13">
        <f t="shared" si="777"/>
        <v>0</v>
      </c>
      <c r="BX94" s="13">
        <f t="shared" si="777"/>
        <v>0</v>
      </c>
      <c r="BY94" s="13">
        <f t="shared" si="706"/>
        <v>0</v>
      </c>
      <c r="BZ94" s="20" t="s">
        <v>27</v>
      </c>
      <c r="CA94" s="13">
        <f t="shared" ref="CA94:CI94" si="778">IF(CA72="NA","NA",IF(CA72="YES",1,0))</f>
        <v>0</v>
      </c>
      <c r="CB94" s="13">
        <f t="shared" si="778"/>
        <v>0</v>
      </c>
      <c r="CC94" s="13">
        <f t="shared" si="778"/>
        <v>0</v>
      </c>
      <c r="CD94" s="13">
        <f t="shared" si="778"/>
        <v>0</v>
      </c>
      <c r="CE94" s="13">
        <f t="shared" si="778"/>
        <v>0</v>
      </c>
      <c r="CF94" s="13">
        <f t="shared" si="778"/>
        <v>0</v>
      </c>
      <c r="CG94" s="13">
        <f t="shared" si="778"/>
        <v>0</v>
      </c>
      <c r="CH94" s="13">
        <f t="shared" si="778"/>
        <v>0</v>
      </c>
      <c r="CI94" s="13">
        <f t="shared" si="778"/>
        <v>0</v>
      </c>
      <c r="CJ94" s="13">
        <f t="shared" si="708"/>
        <v>0</v>
      </c>
      <c r="CK94" s="20" t="s">
        <v>27</v>
      </c>
      <c r="CL94" s="13">
        <f t="shared" ref="CL94:CT94" si="779">IF(CL72="NA","NA",IF(CL72="YES",1,0))</f>
        <v>0</v>
      </c>
      <c r="CM94" s="13">
        <f t="shared" si="779"/>
        <v>0</v>
      </c>
      <c r="CN94" s="13">
        <f t="shared" si="779"/>
        <v>0</v>
      </c>
      <c r="CO94" s="13">
        <f t="shared" si="779"/>
        <v>0</v>
      </c>
      <c r="CP94" s="13">
        <f t="shared" si="779"/>
        <v>0</v>
      </c>
      <c r="CQ94" s="13">
        <f t="shared" si="779"/>
        <v>0</v>
      </c>
      <c r="CR94" s="13">
        <f t="shared" si="779"/>
        <v>0</v>
      </c>
      <c r="CS94" s="13">
        <f t="shared" si="779"/>
        <v>0</v>
      </c>
      <c r="CT94" s="13">
        <f t="shared" si="779"/>
        <v>0</v>
      </c>
      <c r="CU94" s="13">
        <f t="shared" si="710"/>
        <v>0</v>
      </c>
      <c r="CV94" s="20" t="s">
        <v>27</v>
      </c>
      <c r="CW94" s="13">
        <f t="shared" ref="CW94:DE94" si="780">IF(CW72="NA","NA",IF(CW72="YES",1,0))</f>
        <v>0</v>
      </c>
      <c r="CX94" s="13">
        <f t="shared" si="780"/>
        <v>0</v>
      </c>
      <c r="CY94" s="13">
        <f t="shared" si="780"/>
        <v>0</v>
      </c>
      <c r="CZ94" s="13">
        <f t="shared" si="780"/>
        <v>0</v>
      </c>
      <c r="DA94" s="13">
        <f t="shared" si="780"/>
        <v>0</v>
      </c>
      <c r="DB94" s="13">
        <f t="shared" si="780"/>
        <v>0</v>
      </c>
      <c r="DC94" s="13">
        <f t="shared" si="780"/>
        <v>0</v>
      </c>
      <c r="DD94" s="13">
        <f t="shared" si="780"/>
        <v>0</v>
      </c>
      <c r="DE94" s="13">
        <f t="shared" si="780"/>
        <v>0</v>
      </c>
      <c r="DF94" s="13">
        <f t="shared" si="712"/>
        <v>0</v>
      </c>
      <c r="DG94" s="20" t="s">
        <v>27</v>
      </c>
      <c r="DH94" s="13">
        <f t="shared" ref="DH94:DP94" si="781">IF(DH72="NA","NA",IF(DH72="YES",1,0))</f>
        <v>0</v>
      </c>
      <c r="DI94" s="13">
        <f t="shared" si="781"/>
        <v>0</v>
      </c>
      <c r="DJ94" s="13">
        <f t="shared" si="781"/>
        <v>0</v>
      </c>
      <c r="DK94" s="13">
        <f t="shared" si="781"/>
        <v>0</v>
      </c>
      <c r="DL94" s="13">
        <f t="shared" si="781"/>
        <v>0</v>
      </c>
      <c r="DM94" s="13">
        <f t="shared" si="781"/>
        <v>0</v>
      </c>
      <c r="DN94" s="13">
        <f t="shared" si="781"/>
        <v>0</v>
      </c>
      <c r="DO94" s="13">
        <f t="shared" si="781"/>
        <v>1</v>
      </c>
      <c r="DP94" s="13">
        <f t="shared" si="781"/>
        <v>0</v>
      </c>
      <c r="DQ94" s="13">
        <f t="shared" si="714"/>
        <v>1</v>
      </c>
      <c r="DR94" s="20" t="s">
        <v>27</v>
      </c>
      <c r="DS94" s="13">
        <f t="shared" ref="DS94:EA94" si="782">IF(DS72="NA","NA",IF(DS72="YES",1,0))</f>
        <v>0</v>
      </c>
      <c r="DT94" s="13">
        <f t="shared" si="782"/>
        <v>0</v>
      </c>
      <c r="DU94" s="13">
        <f t="shared" si="782"/>
        <v>0</v>
      </c>
      <c r="DV94" s="13">
        <f t="shared" si="782"/>
        <v>1</v>
      </c>
      <c r="DW94" s="13">
        <f t="shared" si="782"/>
        <v>1</v>
      </c>
      <c r="DX94" s="13">
        <f t="shared" si="782"/>
        <v>1</v>
      </c>
      <c r="DY94" s="13">
        <f t="shared" si="782"/>
        <v>0</v>
      </c>
      <c r="DZ94" s="13">
        <f t="shared" si="782"/>
        <v>1</v>
      </c>
      <c r="EA94" s="13">
        <f t="shared" si="782"/>
        <v>1</v>
      </c>
      <c r="EB94" s="13">
        <f t="shared" si="716"/>
        <v>0</v>
      </c>
      <c r="EC94" s="20" t="s">
        <v>27</v>
      </c>
      <c r="ED94" s="13">
        <f t="shared" ref="ED94:EL94" si="783">IF(ED72="NA","NA",IF(ED72="YES",1,0))</f>
        <v>0</v>
      </c>
      <c r="EE94" s="13">
        <f t="shared" si="783"/>
        <v>0</v>
      </c>
      <c r="EF94" s="13">
        <f t="shared" si="783"/>
        <v>0</v>
      </c>
      <c r="EG94" s="13">
        <f t="shared" si="783"/>
        <v>0</v>
      </c>
      <c r="EH94" s="13">
        <f t="shared" si="783"/>
        <v>0</v>
      </c>
      <c r="EI94" s="13">
        <f t="shared" si="783"/>
        <v>0</v>
      </c>
      <c r="EJ94" s="13">
        <f t="shared" si="783"/>
        <v>0</v>
      </c>
      <c r="EK94" s="13">
        <f t="shared" si="783"/>
        <v>0</v>
      </c>
      <c r="EL94" s="13">
        <f t="shared" si="783"/>
        <v>0</v>
      </c>
      <c r="EM94" s="13">
        <f t="shared" ref="EM94" si="784">IF(EM72="NA","NA",IF(EM72="YES",1,0))</f>
        <v>0</v>
      </c>
      <c r="EN94" s="20" t="s">
        <v>27</v>
      </c>
      <c r="EO94" s="13">
        <f t="shared" ref="EO94:EX94" si="785">IF(EO72="NA","NA",IF(EO72="YES",1,0))</f>
        <v>0</v>
      </c>
      <c r="EP94" s="13">
        <f t="shared" si="785"/>
        <v>0</v>
      </c>
      <c r="EQ94" s="13">
        <f t="shared" si="785"/>
        <v>0</v>
      </c>
      <c r="ER94" s="13">
        <f t="shared" si="785"/>
        <v>0</v>
      </c>
      <c r="ES94" s="13">
        <f t="shared" si="785"/>
        <v>0</v>
      </c>
      <c r="ET94" s="13">
        <f t="shared" si="785"/>
        <v>0</v>
      </c>
      <c r="EU94" s="13">
        <f t="shared" si="785"/>
        <v>0</v>
      </c>
      <c r="EV94" s="13">
        <f t="shared" si="785"/>
        <v>0</v>
      </c>
      <c r="EW94" s="13">
        <f t="shared" si="785"/>
        <v>0</v>
      </c>
      <c r="EX94" s="13">
        <f t="shared" si="785"/>
        <v>1</v>
      </c>
      <c r="EY94" s="20" t="s">
        <v>27</v>
      </c>
      <c r="EZ94" s="13">
        <f t="shared" ref="EZ94:FI94" si="786">IF(EZ72="NA","NA",IF(EZ72="YES",1,0))</f>
        <v>0</v>
      </c>
      <c r="FA94" s="13">
        <f t="shared" si="786"/>
        <v>1</v>
      </c>
      <c r="FB94" s="13">
        <f t="shared" si="786"/>
        <v>1</v>
      </c>
      <c r="FC94" s="13">
        <f t="shared" si="786"/>
        <v>1</v>
      </c>
      <c r="FD94" s="13">
        <f t="shared" si="786"/>
        <v>1</v>
      </c>
      <c r="FE94" s="13">
        <f t="shared" si="786"/>
        <v>1</v>
      </c>
      <c r="FF94" s="13">
        <f t="shared" si="786"/>
        <v>0</v>
      </c>
      <c r="FG94" s="13">
        <f t="shared" si="786"/>
        <v>1</v>
      </c>
      <c r="FH94" s="13">
        <f t="shared" si="786"/>
        <v>1</v>
      </c>
      <c r="FI94" s="13">
        <f t="shared" si="786"/>
        <v>0</v>
      </c>
      <c r="FJ94" s="20" t="s">
        <v>27</v>
      </c>
      <c r="FK94" s="13">
        <f t="shared" ref="FK94:FS94" si="787">IF(FK72="NA","NA",IF(FK72="YES",1,0))</f>
        <v>0</v>
      </c>
      <c r="FL94" s="13">
        <f t="shared" si="787"/>
        <v>0</v>
      </c>
      <c r="FM94" s="13">
        <f t="shared" si="787"/>
        <v>0</v>
      </c>
      <c r="FN94" s="13">
        <f t="shared" si="787"/>
        <v>0</v>
      </c>
      <c r="FO94" s="13">
        <f t="shared" si="787"/>
        <v>0</v>
      </c>
      <c r="FP94" s="13">
        <f t="shared" si="787"/>
        <v>0</v>
      </c>
      <c r="FQ94" s="13">
        <f t="shared" si="787"/>
        <v>1</v>
      </c>
      <c r="FR94" s="13">
        <f t="shared" si="787"/>
        <v>1</v>
      </c>
      <c r="FS94" s="13">
        <f t="shared" si="787"/>
        <v>1</v>
      </c>
      <c r="FT94" s="20" t="s">
        <v>27</v>
      </c>
      <c r="FU94" s="54" t="s">
        <v>27</v>
      </c>
      <c r="FV94" s="4">
        <f t="shared" si="722"/>
        <v>60</v>
      </c>
      <c r="FW94" s="14"/>
      <c r="FX94" s="14">
        <f>FV94+FV117+FV126</f>
        <v>159</v>
      </c>
      <c r="FY94" s="16"/>
      <c r="FZ94" s="16">
        <f t="shared" si="723"/>
        <v>37.735849056603776</v>
      </c>
      <c r="GC94" s="118"/>
      <c r="GD94" s="119" t="str">
        <f>FU81</f>
        <v xml:space="preserve">  South Fish Ladder</v>
      </c>
      <c r="GE94" s="122"/>
      <c r="GF94" s="122"/>
      <c r="GG94" s="121"/>
      <c r="GH94" s="121"/>
      <c r="GI94" s="121"/>
      <c r="GJ94" s="121"/>
      <c r="GK94" s="121"/>
      <c r="GL94" s="121"/>
      <c r="GM94" s="112">
        <v>21</v>
      </c>
    </row>
    <row r="95" spans="1:195" x14ac:dyDescent="0.2">
      <c r="A95" s="20" t="s">
        <v>29</v>
      </c>
      <c r="B95" s="13">
        <f t="shared" si="552"/>
        <v>0</v>
      </c>
      <c r="C95" s="13">
        <f t="shared" si="552"/>
        <v>0</v>
      </c>
      <c r="D95" s="13">
        <f t="shared" si="552"/>
        <v>1</v>
      </c>
      <c r="E95" s="13">
        <f t="shared" si="552"/>
        <v>1</v>
      </c>
      <c r="F95" s="13">
        <f t="shared" si="552"/>
        <v>1</v>
      </c>
      <c r="G95" s="13">
        <f t="shared" si="552"/>
        <v>1</v>
      </c>
      <c r="H95" s="13">
        <f t="shared" si="552"/>
        <v>1</v>
      </c>
      <c r="I95" s="13">
        <f t="shared" si="552"/>
        <v>1</v>
      </c>
      <c r="J95" s="13">
        <f t="shared" si="552"/>
        <v>1</v>
      </c>
      <c r="K95" s="13">
        <f t="shared" si="552"/>
        <v>1</v>
      </c>
      <c r="L95" s="20" t="s">
        <v>29</v>
      </c>
      <c r="M95" s="13">
        <f t="shared" ref="M95:V95" si="788">IF(M73="NA","NA",IF(M73="YES",1,0))</f>
        <v>1</v>
      </c>
      <c r="N95" s="13">
        <f t="shared" si="788"/>
        <v>1</v>
      </c>
      <c r="O95" s="13">
        <f t="shared" si="788"/>
        <v>0</v>
      </c>
      <c r="P95" s="13">
        <f t="shared" si="788"/>
        <v>0</v>
      </c>
      <c r="Q95" s="13">
        <f t="shared" si="788"/>
        <v>0</v>
      </c>
      <c r="R95" s="13">
        <f t="shared" si="788"/>
        <v>0</v>
      </c>
      <c r="S95" s="13">
        <f t="shared" si="788"/>
        <v>0</v>
      </c>
      <c r="T95" s="13">
        <f t="shared" si="788"/>
        <v>1</v>
      </c>
      <c r="U95" s="13">
        <f t="shared" si="788"/>
        <v>1</v>
      </c>
      <c r="V95" s="13">
        <f t="shared" si="788"/>
        <v>1</v>
      </c>
      <c r="W95" s="20" t="s">
        <v>29</v>
      </c>
      <c r="X95" s="13">
        <f t="shared" ref="X95:AG95" si="789">IF(X73="NA","NA",IF(X73="YES",1,0))</f>
        <v>1</v>
      </c>
      <c r="Y95" s="13">
        <f t="shared" si="789"/>
        <v>1</v>
      </c>
      <c r="Z95" s="13">
        <f t="shared" si="789"/>
        <v>1</v>
      </c>
      <c r="AA95" s="13">
        <f t="shared" si="789"/>
        <v>1</v>
      </c>
      <c r="AB95" s="13">
        <f t="shared" si="789"/>
        <v>1</v>
      </c>
      <c r="AC95" s="13">
        <f t="shared" si="789"/>
        <v>1</v>
      </c>
      <c r="AD95" s="13">
        <f t="shared" si="789"/>
        <v>1</v>
      </c>
      <c r="AE95" s="13">
        <f t="shared" si="789"/>
        <v>1</v>
      </c>
      <c r="AF95" s="13">
        <f t="shared" si="789"/>
        <v>1</v>
      </c>
      <c r="AG95" s="13">
        <f t="shared" si="789"/>
        <v>1</v>
      </c>
      <c r="AH95" s="20" t="s">
        <v>29</v>
      </c>
      <c r="AI95" s="13">
        <f t="shared" ref="AI95:AQ95" si="790">IF(AI73="NA","NA",IF(AI73="YES",1,0))</f>
        <v>1</v>
      </c>
      <c r="AJ95" s="13">
        <f t="shared" si="790"/>
        <v>1</v>
      </c>
      <c r="AK95" s="13">
        <f t="shared" si="790"/>
        <v>1</v>
      </c>
      <c r="AL95" s="13">
        <f t="shared" si="790"/>
        <v>1</v>
      </c>
      <c r="AM95" s="13">
        <f t="shared" si="790"/>
        <v>1</v>
      </c>
      <c r="AN95" s="13">
        <f t="shared" si="790"/>
        <v>1</v>
      </c>
      <c r="AO95" s="13">
        <f t="shared" si="790"/>
        <v>1</v>
      </c>
      <c r="AP95" s="13">
        <f t="shared" si="790"/>
        <v>1</v>
      </c>
      <c r="AQ95" s="13">
        <f t="shared" si="790"/>
        <v>1</v>
      </c>
      <c r="AR95" s="13">
        <f t="shared" si="701"/>
        <v>1</v>
      </c>
      <c r="AS95" s="20" t="s">
        <v>29</v>
      </c>
      <c r="AT95" s="13">
        <f t="shared" ref="AT95:BC95" si="791">IF(AT73="NA","NA",IF(AT73="YES",1,0))</f>
        <v>1</v>
      </c>
      <c r="AU95" s="13">
        <f t="shared" si="791"/>
        <v>1</v>
      </c>
      <c r="AV95" s="13">
        <f t="shared" si="791"/>
        <v>1</v>
      </c>
      <c r="AW95" s="13">
        <f t="shared" si="791"/>
        <v>1</v>
      </c>
      <c r="AX95" s="13">
        <f t="shared" si="791"/>
        <v>1</v>
      </c>
      <c r="AY95" s="13">
        <f t="shared" si="791"/>
        <v>1</v>
      </c>
      <c r="AZ95" s="13">
        <f t="shared" si="791"/>
        <v>1</v>
      </c>
      <c r="BA95" s="13">
        <f t="shared" si="791"/>
        <v>1</v>
      </c>
      <c r="BB95" s="13">
        <f t="shared" si="791"/>
        <v>1</v>
      </c>
      <c r="BC95" s="13">
        <f t="shared" si="791"/>
        <v>1</v>
      </c>
      <c r="BD95" s="20" t="s">
        <v>29</v>
      </c>
      <c r="BE95" s="13">
        <f t="shared" ref="BE95:BM95" si="792">IF(BE73="NA","NA",IF(BE73="YES",1,0))</f>
        <v>1</v>
      </c>
      <c r="BF95" s="13">
        <f t="shared" si="792"/>
        <v>1</v>
      </c>
      <c r="BG95" s="13">
        <f t="shared" si="792"/>
        <v>1</v>
      </c>
      <c r="BH95" s="13">
        <f t="shared" si="792"/>
        <v>1</v>
      </c>
      <c r="BI95" s="13">
        <f t="shared" si="792"/>
        <v>1</v>
      </c>
      <c r="BJ95" s="13">
        <f t="shared" si="792"/>
        <v>1</v>
      </c>
      <c r="BK95" s="13">
        <f t="shared" si="792"/>
        <v>1</v>
      </c>
      <c r="BL95" s="13">
        <f t="shared" si="792"/>
        <v>1</v>
      </c>
      <c r="BM95" s="13">
        <f t="shared" si="792"/>
        <v>1</v>
      </c>
      <c r="BN95" s="13">
        <f t="shared" si="704"/>
        <v>1</v>
      </c>
      <c r="BO95" s="20" t="s">
        <v>29</v>
      </c>
      <c r="BP95" s="13">
        <f t="shared" ref="BP95:BX95" si="793">IF(BP73="NA","NA",IF(BP73="YES",1,0))</f>
        <v>1</v>
      </c>
      <c r="BQ95" s="13">
        <f t="shared" si="793"/>
        <v>1</v>
      </c>
      <c r="BR95" s="13">
        <f t="shared" si="793"/>
        <v>1</v>
      </c>
      <c r="BS95" s="13">
        <f t="shared" si="793"/>
        <v>1</v>
      </c>
      <c r="BT95" s="13">
        <f t="shared" si="793"/>
        <v>1</v>
      </c>
      <c r="BU95" s="13">
        <f t="shared" si="793"/>
        <v>1</v>
      </c>
      <c r="BV95" s="13">
        <f t="shared" si="793"/>
        <v>1</v>
      </c>
      <c r="BW95" s="13">
        <f t="shared" si="793"/>
        <v>1</v>
      </c>
      <c r="BX95" s="13">
        <f t="shared" si="793"/>
        <v>1</v>
      </c>
      <c r="BY95" s="13">
        <f t="shared" si="706"/>
        <v>1</v>
      </c>
      <c r="BZ95" s="20" t="s">
        <v>29</v>
      </c>
      <c r="CA95" s="13">
        <f t="shared" ref="CA95:CI95" si="794">IF(CA73="NA","NA",IF(CA73="YES",1,0))</f>
        <v>1</v>
      </c>
      <c r="CB95" s="13">
        <f t="shared" si="794"/>
        <v>1</v>
      </c>
      <c r="CC95" s="13">
        <f t="shared" si="794"/>
        <v>1</v>
      </c>
      <c r="CD95" s="13">
        <f t="shared" si="794"/>
        <v>1</v>
      </c>
      <c r="CE95" s="13">
        <f t="shared" si="794"/>
        <v>1</v>
      </c>
      <c r="CF95" s="13">
        <f t="shared" si="794"/>
        <v>1</v>
      </c>
      <c r="CG95" s="13">
        <f t="shared" si="794"/>
        <v>1</v>
      </c>
      <c r="CH95" s="13">
        <f t="shared" si="794"/>
        <v>1</v>
      </c>
      <c r="CI95" s="13">
        <f t="shared" si="794"/>
        <v>1</v>
      </c>
      <c r="CJ95" s="13">
        <f t="shared" si="708"/>
        <v>1</v>
      </c>
      <c r="CK95" s="20" t="s">
        <v>29</v>
      </c>
      <c r="CL95" s="13">
        <f t="shared" ref="CL95:CT95" si="795">IF(CL73="NA","NA",IF(CL73="YES",1,0))</f>
        <v>1</v>
      </c>
      <c r="CM95" s="13">
        <f t="shared" si="795"/>
        <v>1</v>
      </c>
      <c r="CN95" s="13">
        <f t="shared" si="795"/>
        <v>1</v>
      </c>
      <c r="CO95" s="13">
        <f t="shared" si="795"/>
        <v>1</v>
      </c>
      <c r="CP95" s="13">
        <f t="shared" si="795"/>
        <v>1</v>
      </c>
      <c r="CQ95" s="13">
        <f t="shared" si="795"/>
        <v>1</v>
      </c>
      <c r="CR95" s="13">
        <f t="shared" si="795"/>
        <v>1</v>
      </c>
      <c r="CS95" s="13">
        <f t="shared" si="795"/>
        <v>1</v>
      </c>
      <c r="CT95" s="13">
        <f t="shared" si="795"/>
        <v>1</v>
      </c>
      <c r="CU95" s="13">
        <f t="shared" si="710"/>
        <v>1</v>
      </c>
      <c r="CV95" s="20" t="s">
        <v>29</v>
      </c>
      <c r="CW95" s="13">
        <f t="shared" ref="CW95:DE95" si="796">IF(CW73="NA","NA",IF(CW73="YES",1,0))</f>
        <v>1</v>
      </c>
      <c r="CX95" s="13">
        <f t="shared" si="796"/>
        <v>1</v>
      </c>
      <c r="CY95" s="13">
        <f t="shared" si="796"/>
        <v>1</v>
      </c>
      <c r="CZ95" s="13">
        <f t="shared" si="796"/>
        <v>1</v>
      </c>
      <c r="DA95" s="13">
        <f t="shared" si="796"/>
        <v>1</v>
      </c>
      <c r="DB95" s="13">
        <f t="shared" si="796"/>
        <v>1</v>
      </c>
      <c r="DC95" s="13">
        <f t="shared" si="796"/>
        <v>1</v>
      </c>
      <c r="DD95" s="13">
        <f t="shared" si="796"/>
        <v>1</v>
      </c>
      <c r="DE95" s="13">
        <f t="shared" si="796"/>
        <v>1</v>
      </c>
      <c r="DF95" s="13">
        <f t="shared" si="712"/>
        <v>1</v>
      </c>
      <c r="DG95" s="20" t="s">
        <v>29</v>
      </c>
      <c r="DH95" s="13">
        <f t="shared" ref="DH95:DP95" si="797">IF(DH73="NA","NA",IF(DH73="YES",1,0))</f>
        <v>1</v>
      </c>
      <c r="DI95" s="13">
        <f t="shared" si="797"/>
        <v>1</v>
      </c>
      <c r="DJ95" s="13">
        <f t="shared" si="797"/>
        <v>1</v>
      </c>
      <c r="DK95" s="13">
        <f t="shared" si="797"/>
        <v>1</v>
      </c>
      <c r="DL95" s="13">
        <f t="shared" si="797"/>
        <v>1</v>
      </c>
      <c r="DM95" s="13">
        <f t="shared" si="797"/>
        <v>1</v>
      </c>
      <c r="DN95" s="13">
        <f t="shared" si="797"/>
        <v>1</v>
      </c>
      <c r="DO95" s="13">
        <f t="shared" si="797"/>
        <v>1</v>
      </c>
      <c r="DP95" s="13">
        <f t="shared" si="797"/>
        <v>1</v>
      </c>
      <c r="DQ95" s="13">
        <f t="shared" si="714"/>
        <v>1</v>
      </c>
      <c r="DR95" s="20" t="s">
        <v>29</v>
      </c>
      <c r="DS95" s="13">
        <f t="shared" ref="DS95:EA95" si="798">IF(DS73="NA","NA",IF(DS73="YES",1,0))</f>
        <v>1</v>
      </c>
      <c r="DT95" s="13">
        <f t="shared" si="798"/>
        <v>1</v>
      </c>
      <c r="DU95" s="13">
        <f t="shared" si="798"/>
        <v>1</v>
      </c>
      <c r="DV95" s="13">
        <f t="shared" si="798"/>
        <v>1</v>
      </c>
      <c r="DW95" s="13">
        <f t="shared" si="798"/>
        <v>1</v>
      </c>
      <c r="DX95" s="13">
        <f t="shared" si="798"/>
        <v>1</v>
      </c>
      <c r="DY95" s="13">
        <f t="shared" si="798"/>
        <v>1</v>
      </c>
      <c r="DZ95" s="13">
        <f t="shared" si="798"/>
        <v>1</v>
      </c>
      <c r="EA95" s="13">
        <f t="shared" si="798"/>
        <v>1</v>
      </c>
      <c r="EB95" s="13">
        <f t="shared" si="716"/>
        <v>1</v>
      </c>
      <c r="EC95" s="20" t="s">
        <v>29</v>
      </c>
      <c r="ED95" s="13">
        <f t="shared" ref="ED95:EL95" si="799">IF(ED73="NA","NA",IF(ED73="YES",1,0))</f>
        <v>1</v>
      </c>
      <c r="EE95" s="13">
        <f t="shared" si="799"/>
        <v>1</v>
      </c>
      <c r="EF95" s="13">
        <f t="shared" si="799"/>
        <v>1</v>
      </c>
      <c r="EG95" s="13">
        <f t="shared" si="799"/>
        <v>1</v>
      </c>
      <c r="EH95" s="13">
        <f t="shared" si="799"/>
        <v>1</v>
      </c>
      <c r="EI95" s="13">
        <f t="shared" si="799"/>
        <v>1</v>
      </c>
      <c r="EJ95" s="13">
        <f t="shared" si="799"/>
        <v>1</v>
      </c>
      <c r="EK95" s="13">
        <f t="shared" si="799"/>
        <v>1</v>
      </c>
      <c r="EL95" s="13">
        <f t="shared" si="799"/>
        <v>1</v>
      </c>
      <c r="EM95" s="13">
        <f t="shared" ref="EM95" si="800">IF(EM73="NA","NA",IF(EM73="YES",1,0))</f>
        <v>1</v>
      </c>
      <c r="EN95" s="20" t="s">
        <v>29</v>
      </c>
      <c r="EO95" s="13">
        <f t="shared" ref="EO95:EX95" si="801">IF(EO73="NA","NA",IF(EO73="YES",1,0))</f>
        <v>1</v>
      </c>
      <c r="EP95" s="13">
        <f t="shared" si="801"/>
        <v>1</v>
      </c>
      <c r="EQ95" s="13">
        <f t="shared" si="801"/>
        <v>1</v>
      </c>
      <c r="ER95" s="13">
        <f t="shared" si="801"/>
        <v>1</v>
      </c>
      <c r="ES95" s="13">
        <f t="shared" si="801"/>
        <v>1</v>
      </c>
      <c r="ET95" s="13">
        <f t="shared" si="801"/>
        <v>1</v>
      </c>
      <c r="EU95" s="13">
        <f t="shared" si="801"/>
        <v>1</v>
      </c>
      <c r="EV95" s="13">
        <f t="shared" si="801"/>
        <v>1</v>
      </c>
      <c r="EW95" s="13">
        <f t="shared" si="801"/>
        <v>1</v>
      </c>
      <c r="EX95" s="13">
        <f t="shared" si="801"/>
        <v>1</v>
      </c>
      <c r="EY95" s="20" t="s">
        <v>29</v>
      </c>
      <c r="EZ95" s="13">
        <f t="shared" ref="EZ95:FI95" si="802">IF(EZ73="NA","NA",IF(EZ73="YES",1,0))</f>
        <v>1</v>
      </c>
      <c r="FA95" s="13">
        <f t="shared" si="802"/>
        <v>1</v>
      </c>
      <c r="FB95" s="13">
        <f t="shared" si="802"/>
        <v>1</v>
      </c>
      <c r="FC95" s="13">
        <f t="shared" si="802"/>
        <v>1</v>
      </c>
      <c r="FD95" s="13">
        <f t="shared" si="802"/>
        <v>1</v>
      </c>
      <c r="FE95" s="13">
        <f t="shared" si="802"/>
        <v>1</v>
      </c>
      <c r="FF95" s="13">
        <f t="shared" si="802"/>
        <v>1</v>
      </c>
      <c r="FG95" s="13">
        <f t="shared" si="802"/>
        <v>1</v>
      </c>
      <c r="FH95" s="13">
        <f t="shared" si="802"/>
        <v>1</v>
      </c>
      <c r="FI95" s="13">
        <f t="shared" si="802"/>
        <v>1</v>
      </c>
      <c r="FJ95" s="20" t="s">
        <v>29</v>
      </c>
      <c r="FK95" s="13">
        <f t="shared" ref="FK95:FS95" si="803">IF(FK73="NA","NA",IF(FK73="YES",1,0))</f>
        <v>1</v>
      </c>
      <c r="FL95" s="13">
        <f t="shared" si="803"/>
        <v>1</v>
      </c>
      <c r="FM95" s="13">
        <f t="shared" si="803"/>
        <v>1</v>
      </c>
      <c r="FN95" s="13">
        <f t="shared" si="803"/>
        <v>1</v>
      </c>
      <c r="FO95" s="13">
        <f t="shared" si="803"/>
        <v>1</v>
      </c>
      <c r="FP95" s="13">
        <f t="shared" si="803"/>
        <v>1</v>
      </c>
      <c r="FQ95" s="13">
        <f t="shared" si="803"/>
        <v>1</v>
      </c>
      <c r="FR95" s="13">
        <f t="shared" si="803"/>
        <v>1</v>
      </c>
      <c r="FS95" s="13">
        <f t="shared" si="803"/>
        <v>1</v>
      </c>
      <c r="FT95" s="20" t="s">
        <v>29</v>
      </c>
      <c r="FU95" s="54" t="s">
        <v>29</v>
      </c>
      <c r="FV95" s="4">
        <f t="shared" si="722"/>
        <v>152</v>
      </c>
      <c r="FW95" s="14"/>
      <c r="FX95" s="14">
        <f>FV95+FV118</f>
        <v>159</v>
      </c>
      <c r="FY95" s="16"/>
      <c r="FZ95" s="16">
        <f t="shared" si="723"/>
        <v>95.59748427672956</v>
      </c>
      <c r="GC95" s="127"/>
      <c r="GD95" s="128" t="str">
        <f>FU82</f>
        <v xml:space="preserve">      Ladder Exit</v>
      </c>
      <c r="GE95" s="120">
        <f>FV82</f>
        <v>159</v>
      </c>
      <c r="GF95" s="121">
        <f>GE95/GE97*100</f>
        <v>100</v>
      </c>
      <c r="GG95" s="122" t="s">
        <v>129</v>
      </c>
      <c r="GH95" s="122" t="s">
        <v>129</v>
      </c>
      <c r="GI95" s="122" t="s">
        <v>129</v>
      </c>
      <c r="GJ95" s="120">
        <f>FV168</f>
        <v>0</v>
      </c>
      <c r="GK95" s="120">
        <f>FV172</f>
        <v>0</v>
      </c>
      <c r="GL95" s="120">
        <f>FV176</f>
        <v>0</v>
      </c>
      <c r="GM95" s="112">
        <v>22</v>
      </c>
    </row>
    <row r="96" spans="1:195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K96" s="14"/>
      <c r="FL96" s="14"/>
      <c r="FM96" s="14"/>
      <c r="FN96" s="14"/>
      <c r="FO96" s="14"/>
      <c r="FP96" s="14"/>
      <c r="FQ96" s="14"/>
      <c r="FR96" s="14"/>
      <c r="FS96" s="14"/>
      <c r="FU96" s="14"/>
      <c r="FV96" s="14"/>
      <c r="FW96" s="14"/>
      <c r="FX96" s="14"/>
      <c r="FY96" s="16"/>
      <c r="GC96" s="127"/>
      <c r="GD96" s="128"/>
      <c r="GE96" s="122" t="s">
        <v>129</v>
      </c>
      <c r="GF96" s="122" t="s">
        <v>129</v>
      </c>
      <c r="GG96" s="122" t="s">
        <v>129</v>
      </c>
      <c r="GH96" s="122" t="s">
        <v>129</v>
      </c>
      <c r="GI96" s="122" t="s">
        <v>129</v>
      </c>
      <c r="GJ96" s="121">
        <f>GJ95/GE97*100</f>
        <v>0</v>
      </c>
      <c r="GK96" s="121">
        <f>GK95/GE97*100</f>
        <v>0</v>
      </c>
      <c r="GL96" s="121">
        <f>GL95/GE97*100</f>
        <v>0</v>
      </c>
      <c r="GM96" s="112">
        <v>23</v>
      </c>
    </row>
    <row r="97" spans="1:195" x14ac:dyDescent="0.2">
      <c r="A97" s="29" t="s">
        <v>53</v>
      </c>
      <c r="B97" s="29" t="s">
        <v>119</v>
      </c>
      <c r="C97" s="65"/>
      <c r="D97" s="66"/>
      <c r="E97" s="65"/>
      <c r="F97" s="65"/>
      <c r="G97" s="65"/>
      <c r="H97" s="65"/>
      <c r="I97" s="65"/>
      <c r="J97" s="65"/>
      <c r="K97" s="65"/>
      <c r="L97" s="29" t="s">
        <v>53</v>
      </c>
      <c r="M97" s="29" t="s">
        <v>119</v>
      </c>
      <c r="N97" s="65"/>
      <c r="O97" s="66"/>
      <c r="P97" s="65"/>
      <c r="Q97" s="65"/>
      <c r="R97" s="65"/>
      <c r="S97" s="65"/>
      <c r="T97" s="65"/>
      <c r="U97" s="65"/>
      <c r="V97" s="29" t="s">
        <v>119</v>
      </c>
      <c r="W97" s="29" t="s">
        <v>53</v>
      </c>
      <c r="X97" s="65"/>
      <c r="Y97" s="66"/>
      <c r="Z97" s="65"/>
      <c r="AA97" s="65"/>
      <c r="AB97" s="65"/>
      <c r="AC97" s="65"/>
      <c r="AD97" s="65"/>
      <c r="AE97" s="65"/>
      <c r="AF97" s="65"/>
      <c r="AG97" s="29" t="s">
        <v>119</v>
      </c>
      <c r="AH97" s="29" t="s">
        <v>53</v>
      </c>
      <c r="AI97" s="65"/>
      <c r="AJ97" s="66"/>
      <c r="AK97" s="65"/>
      <c r="AL97" s="65"/>
      <c r="AM97" s="65"/>
      <c r="AN97" s="65"/>
      <c r="AO97" s="65"/>
      <c r="AP97" s="65"/>
      <c r="AQ97" s="65"/>
      <c r="AR97" s="29" t="s">
        <v>119</v>
      </c>
      <c r="AS97" s="29" t="s">
        <v>53</v>
      </c>
      <c r="AT97" s="65"/>
      <c r="AU97" s="66"/>
      <c r="AV97" s="65"/>
      <c r="AW97" s="65"/>
      <c r="AX97" s="65"/>
      <c r="AY97" s="65"/>
      <c r="AZ97" s="65"/>
      <c r="BA97" s="65"/>
      <c r="BB97" s="65"/>
      <c r="BC97" s="29" t="s">
        <v>119</v>
      </c>
      <c r="BD97" s="29" t="s">
        <v>53</v>
      </c>
      <c r="BE97" s="65"/>
      <c r="BF97" s="66"/>
      <c r="BG97" s="65"/>
      <c r="BH97" s="65"/>
      <c r="BI97" s="65"/>
      <c r="BJ97" s="65"/>
      <c r="BK97" s="65"/>
      <c r="BL97" s="65"/>
      <c r="BM97" s="65"/>
      <c r="BN97" s="29" t="s">
        <v>119</v>
      </c>
      <c r="BO97" s="29" t="s">
        <v>53</v>
      </c>
      <c r="BP97" s="65"/>
      <c r="BQ97" s="66"/>
      <c r="BR97" s="65"/>
      <c r="BS97" s="65"/>
      <c r="BT97" s="65"/>
      <c r="BU97" s="65"/>
      <c r="BV97" s="65"/>
      <c r="BW97" s="65"/>
      <c r="BX97" s="65"/>
      <c r="BY97" s="29" t="s">
        <v>119</v>
      </c>
      <c r="BZ97" s="29" t="s">
        <v>53</v>
      </c>
      <c r="CA97" s="65"/>
      <c r="CB97" s="66"/>
      <c r="CC97" s="65"/>
      <c r="CD97" s="65"/>
      <c r="CE97" s="65"/>
      <c r="CF97" s="65"/>
      <c r="CG97" s="65"/>
      <c r="CH97" s="65"/>
      <c r="CI97" s="65"/>
      <c r="CJ97" s="29" t="s">
        <v>119</v>
      </c>
      <c r="CK97" s="29" t="s">
        <v>53</v>
      </c>
      <c r="CL97" s="65"/>
      <c r="CM97" s="66"/>
      <c r="CN97" s="65"/>
      <c r="CO97" s="65"/>
      <c r="CP97" s="65"/>
      <c r="CQ97" s="65"/>
      <c r="CR97" s="65"/>
      <c r="CS97" s="65"/>
      <c r="CT97" s="65"/>
      <c r="CU97" s="29" t="s">
        <v>119</v>
      </c>
      <c r="CV97" s="29" t="s">
        <v>53</v>
      </c>
      <c r="CW97" s="65"/>
      <c r="CX97" s="66"/>
      <c r="CY97" s="65"/>
      <c r="CZ97" s="65"/>
      <c r="DA97" s="65"/>
      <c r="DB97" s="65"/>
      <c r="DC97" s="65"/>
      <c r="DD97" s="65"/>
      <c r="DE97" s="65"/>
      <c r="DF97" s="29" t="s">
        <v>119</v>
      </c>
      <c r="DG97" s="29" t="s">
        <v>53</v>
      </c>
      <c r="DH97" s="65"/>
      <c r="DI97" s="66"/>
      <c r="DJ97" s="65"/>
      <c r="DK97" s="65"/>
      <c r="DL97" s="65"/>
      <c r="DM97" s="65"/>
      <c r="DN97" s="65"/>
      <c r="DO97" s="65"/>
      <c r="DP97" s="65"/>
      <c r="DQ97" s="29" t="s">
        <v>119</v>
      </c>
      <c r="DR97" s="29" t="s">
        <v>53</v>
      </c>
      <c r="DS97" s="65"/>
      <c r="DT97" s="66"/>
      <c r="DU97" s="65"/>
      <c r="DV97" s="65"/>
      <c r="DW97" s="65"/>
      <c r="DX97" s="65"/>
      <c r="DY97" s="65"/>
      <c r="DZ97" s="65"/>
      <c r="EA97" s="65"/>
      <c r="EB97" s="29" t="s">
        <v>119</v>
      </c>
      <c r="EC97" s="29" t="s">
        <v>53</v>
      </c>
      <c r="ED97" s="65"/>
      <c r="EE97" s="66"/>
      <c r="EF97" s="65"/>
      <c r="EG97" s="65"/>
      <c r="EH97" s="65"/>
      <c r="EI97" s="65"/>
      <c r="EJ97" s="65"/>
      <c r="EK97" s="65"/>
      <c r="EL97" s="65"/>
      <c r="EM97" s="65"/>
      <c r="EN97" s="29" t="s">
        <v>53</v>
      </c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29" t="s">
        <v>53</v>
      </c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29" t="s">
        <v>53</v>
      </c>
      <c r="FK97" s="65"/>
      <c r="FL97" s="65"/>
      <c r="FM97" s="65"/>
      <c r="FN97" s="65"/>
      <c r="FO97" s="65"/>
      <c r="FP97" s="65"/>
      <c r="FQ97" s="65"/>
      <c r="FR97" s="65"/>
      <c r="FS97" s="65"/>
      <c r="FT97" s="29" t="s">
        <v>53</v>
      </c>
      <c r="FU97" s="55" t="s">
        <v>53</v>
      </c>
      <c r="FV97" s="14" t="s">
        <v>47</v>
      </c>
      <c r="FW97" s="14"/>
      <c r="FX97" s="14"/>
      <c r="FY97" s="15"/>
      <c r="FZ97" s="4" t="s">
        <v>31</v>
      </c>
      <c r="GC97" s="123"/>
      <c r="GD97" s="124"/>
      <c r="GE97" s="122">
        <f>FX82</f>
        <v>159</v>
      </c>
      <c r="GF97" s="122"/>
      <c r="GG97" s="121"/>
      <c r="GH97" s="121"/>
      <c r="GI97" s="121"/>
      <c r="GJ97" s="121"/>
      <c r="GK97" s="121"/>
      <c r="GL97" s="121"/>
      <c r="GM97" s="112">
        <v>24</v>
      </c>
    </row>
    <row r="98" spans="1:195" x14ac:dyDescent="0.2">
      <c r="A98" s="29" t="s">
        <v>50</v>
      </c>
      <c r="B98" s="34">
        <f>IF(B53="NA","NA",IF(B53="NO",1,0))</f>
        <v>0</v>
      </c>
      <c r="C98" s="34">
        <f t="shared" ref="C98:K98" si="804">IF(C53="NA","NA",IF(C53="NO",1,0))</f>
        <v>0</v>
      </c>
      <c r="D98" s="34">
        <f t="shared" si="804"/>
        <v>0</v>
      </c>
      <c r="E98" s="34">
        <f t="shared" si="804"/>
        <v>0</v>
      </c>
      <c r="F98" s="34">
        <f t="shared" si="804"/>
        <v>0</v>
      </c>
      <c r="G98" s="34">
        <f t="shared" si="804"/>
        <v>0</v>
      </c>
      <c r="H98" s="34">
        <f t="shared" si="804"/>
        <v>0</v>
      </c>
      <c r="I98" s="34">
        <f t="shared" si="804"/>
        <v>0</v>
      </c>
      <c r="J98" s="34">
        <f t="shared" si="804"/>
        <v>0</v>
      </c>
      <c r="K98" s="34">
        <f t="shared" si="804"/>
        <v>0</v>
      </c>
      <c r="L98" s="29" t="s">
        <v>50</v>
      </c>
      <c r="M98" s="34">
        <f>IF(M53="NA","NA",IF(M53="NO",1,0))</f>
        <v>0</v>
      </c>
      <c r="N98" s="34">
        <f t="shared" ref="N98:U98" si="805">IF(N53="NA","NA",IF(N53="NO",1,0))</f>
        <v>0</v>
      </c>
      <c r="O98" s="34">
        <f t="shared" si="805"/>
        <v>0</v>
      </c>
      <c r="P98" s="34">
        <f t="shared" si="805"/>
        <v>0</v>
      </c>
      <c r="Q98" s="34">
        <f t="shared" si="805"/>
        <v>0</v>
      </c>
      <c r="R98" s="34">
        <f t="shared" si="805"/>
        <v>0</v>
      </c>
      <c r="S98" s="34">
        <f t="shared" si="805"/>
        <v>0</v>
      </c>
      <c r="T98" s="34">
        <f t="shared" si="805"/>
        <v>0</v>
      </c>
      <c r="U98" s="34">
        <f t="shared" si="805"/>
        <v>0</v>
      </c>
      <c r="V98" s="34">
        <f>IF(V53="NA","NA",IF(V53="NO",1,0))</f>
        <v>0</v>
      </c>
      <c r="W98" s="29" t="s">
        <v>50</v>
      </c>
      <c r="X98" s="34">
        <f t="shared" ref="X98:AF98" si="806">IF(X53="NA","NA",IF(X53="NO",1,0))</f>
        <v>0</v>
      </c>
      <c r="Y98" s="34">
        <f t="shared" si="806"/>
        <v>0</v>
      </c>
      <c r="Z98" s="34">
        <f t="shared" si="806"/>
        <v>0</v>
      </c>
      <c r="AA98" s="34">
        <f t="shared" si="806"/>
        <v>0</v>
      </c>
      <c r="AB98" s="34">
        <f t="shared" si="806"/>
        <v>0</v>
      </c>
      <c r="AC98" s="34">
        <f t="shared" si="806"/>
        <v>0</v>
      </c>
      <c r="AD98" s="34">
        <f t="shared" si="806"/>
        <v>0</v>
      </c>
      <c r="AE98" s="34">
        <f t="shared" si="806"/>
        <v>0</v>
      </c>
      <c r="AF98" s="34">
        <f t="shared" si="806"/>
        <v>0</v>
      </c>
      <c r="AG98" s="34">
        <f>IF(AG53="NA","NA",IF(AG53="NO",1,0))</f>
        <v>0</v>
      </c>
      <c r="AH98" s="29" t="s">
        <v>50</v>
      </c>
      <c r="AI98" s="34">
        <f t="shared" ref="AI98:AQ98" si="807">IF(AI53="NA","NA",IF(AI53="NO",1,0))</f>
        <v>0</v>
      </c>
      <c r="AJ98" s="34">
        <f t="shared" si="807"/>
        <v>0</v>
      </c>
      <c r="AK98" s="34">
        <f t="shared" si="807"/>
        <v>0</v>
      </c>
      <c r="AL98" s="34">
        <f t="shared" si="807"/>
        <v>0</v>
      </c>
      <c r="AM98" s="34">
        <f t="shared" si="807"/>
        <v>0</v>
      </c>
      <c r="AN98" s="34">
        <f t="shared" si="807"/>
        <v>0</v>
      </c>
      <c r="AO98" s="34">
        <f t="shared" si="807"/>
        <v>0</v>
      </c>
      <c r="AP98" s="34">
        <f t="shared" si="807"/>
        <v>0</v>
      </c>
      <c r="AQ98" s="34">
        <f t="shared" si="807"/>
        <v>0</v>
      </c>
      <c r="AR98" s="34">
        <f>IF(AR53="NA","NA",IF(AR53="NO",1,0))</f>
        <v>0</v>
      </c>
      <c r="AS98" s="29" t="s">
        <v>50</v>
      </c>
      <c r="AT98" s="34">
        <f t="shared" ref="AT98:BB98" si="808">IF(AT53="NA","NA",IF(AT53="NO",1,0))</f>
        <v>0</v>
      </c>
      <c r="AU98" s="34">
        <f t="shared" si="808"/>
        <v>0</v>
      </c>
      <c r="AV98" s="34">
        <f t="shared" si="808"/>
        <v>0</v>
      </c>
      <c r="AW98" s="34">
        <f t="shared" si="808"/>
        <v>0</v>
      </c>
      <c r="AX98" s="34">
        <f t="shared" si="808"/>
        <v>0</v>
      </c>
      <c r="AY98" s="34">
        <f t="shared" si="808"/>
        <v>0</v>
      </c>
      <c r="AZ98" s="34">
        <f t="shared" si="808"/>
        <v>0</v>
      </c>
      <c r="BA98" s="34">
        <f t="shared" si="808"/>
        <v>0</v>
      </c>
      <c r="BB98" s="34">
        <f t="shared" si="808"/>
        <v>0</v>
      </c>
      <c r="BC98" s="34">
        <f>IF(BC53="NA","NA",IF(BC53="NO",1,0))</f>
        <v>0</v>
      </c>
      <c r="BD98" s="29" t="s">
        <v>50</v>
      </c>
      <c r="BE98" s="34">
        <f t="shared" ref="BE98:BM98" si="809">IF(BE53="NA","NA",IF(BE53="NO",1,0))</f>
        <v>0</v>
      </c>
      <c r="BF98" s="34">
        <f t="shared" si="809"/>
        <v>0</v>
      </c>
      <c r="BG98" s="34">
        <f t="shared" si="809"/>
        <v>0</v>
      </c>
      <c r="BH98" s="34">
        <f t="shared" si="809"/>
        <v>0</v>
      </c>
      <c r="BI98" s="34">
        <f t="shared" si="809"/>
        <v>0</v>
      </c>
      <c r="BJ98" s="34">
        <f t="shared" si="809"/>
        <v>0</v>
      </c>
      <c r="BK98" s="34">
        <f t="shared" si="809"/>
        <v>0</v>
      </c>
      <c r="BL98" s="34">
        <f t="shared" si="809"/>
        <v>0</v>
      </c>
      <c r="BM98" s="34">
        <f t="shared" si="809"/>
        <v>0</v>
      </c>
      <c r="BN98" s="34">
        <f>IF(BN53="NA","NA",IF(BN53="NO",1,0))</f>
        <v>0</v>
      </c>
      <c r="BO98" s="29" t="s">
        <v>50</v>
      </c>
      <c r="BP98" s="34">
        <f t="shared" ref="BP98:BX98" si="810">IF(BP53="NA","NA",IF(BP53="NO",1,0))</f>
        <v>0</v>
      </c>
      <c r="BQ98" s="34">
        <f t="shared" si="810"/>
        <v>0</v>
      </c>
      <c r="BR98" s="34">
        <f t="shared" si="810"/>
        <v>0</v>
      </c>
      <c r="BS98" s="34">
        <f t="shared" si="810"/>
        <v>0</v>
      </c>
      <c r="BT98" s="34">
        <f t="shared" si="810"/>
        <v>0</v>
      </c>
      <c r="BU98" s="34">
        <f t="shared" si="810"/>
        <v>0</v>
      </c>
      <c r="BV98" s="34">
        <f t="shared" si="810"/>
        <v>0</v>
      </c>
      <c r="BW98" s="34">
        <f t="shared" si="810"/>
        <v>0</v>
      </c>
      <c r="BX98" s="34">
        <f t="shared" si="810"/>
        <v>0</v>
      </c>
      <c r="BY98" s="34">
        <f>IF(BY53="NA","NA",IF(BY53="NO",1,0))</f>
        <v>0</v>
      </c>
      <c r="BZ98" s="29" t="s">
        <v>50</v>
      </c>
      <c r="CA98" s="34">
        <f t="shared" ref="CA98:CI98" si="811">IF(CA53="NA","NA",IF(CA53="NO",1,0))</f>
        <v>0</v>
      </c>
      <c r="CB98" s="34">
        <f t="shared" si="811"/>
        <v>0</v>
      </c>
      <c r="CC98" s="34">
        <f t="shared" si="811"/>
        <v>0</v>
      </c>
      <c r="CD98" s="34">
        <f t="shared" si="811"/>
        <v>0</v>
      </c>
      <c r="CE98" s="34">
        <f t="shared" si="811"/>
        <v>0</v>
      </c>
      <c r="CF98" s="34">
        <f t="shared" si="811"/>
        <v>0</v>
      </c>
      <c r="CG98" s="34">
        <f t="shared" si="811"/>
        <v>0</v>
      </c>
      <c r="CH98" s="34">
        <f t="shared" si="811"/>
        <v>0</v>
      </c>
      <c r="CI98" s="34">
        <f t="shared" si="811"/>
        <v>0</v>
      </c>
      <c r="CJ98" s="34">
        <f>IF(CJ53="NA","NA",IF(CJ53="NO",1,0))</f>
        <v>0</v>
      </c>
      <c r="CK98" s="29" t="s">
        <v>50</v>
      </c>
      <c r="CL98" s="34">
        <f t="shared" ref="CL98:CT98" si="812">IF(CL53="NA","NA",IF(CL53="NO",1,0))</f>
        <v>0</v>
      </c>
      <c r="CM98" s="34">
        <f t="shared" si="812"/>
        <v>0</v>
      </c>
      <c r="CN98" s="34">
        <f t="shared" si="812"/>
        <v>0</v>
      </c>
      <c r="CO98" s="34">
        <f t="shared" si="812"/>
        <v>0</v>
      </c>
      <c r="CP98" s="34">
        <f t="shared" si="812"/>
        <v>0</v>
      </c>
      <c r="CQ98" s="34">
        <f t="shared" si="812"/>
        <v>0</v>
      </c>
      <c r="CR98" s="34">
        <f t="shared" si="812"/>
        <v>0</v>
      </c>
      <c r="CS98" s="34">
        <f t="shared" si="812"/>
        <v>0</v>
      </c>
      <c r="CT98" s="34">
        <f t="shared" si="812"/>
        <v>0</v>
      </c>
      <c r="CU98" s="34">
        <f>IF(CU53="NA","NA",IF(CU53="NO",1,0))</f>
        <v>0</v>
      </c>
      <c r="CV98" s="29" t="s">
        <v>50</v>
      </c>
      <c r="CW98" s="34">
        <f t="shared" ref="CW98:DE98" si="813">IF(CW53="NA","NA",IF(CW53="NO",1,0))</f>
        <v>0</v>
      </c>
      <c r="CX98" s="34">
        <f t="shared" si="813"/>
        <v>0</v>
      </c>
      <c r="CY98" s="34">
        <f t="shared" si="813"/>
        <v>0</v>
      </c>
      <c r="CZ98" s="34">
        <f t="shared" si="813"/>
        <v>0</v>
      </c>
      <c r="DA98" s="34">
        <f t="shared" si="813"/>
        <v>0</v>
      </c>
      <c r="DB98" s="34">
        <f t="shared" si="813"/>
        <v>0</v>
      </c>
      <c r="DC98" s="34">
        <f t="shared" si="813"/>
        <v>0</v>
      </c>
      <c r="DD98" s="34">
        <f t="shared" si="813"/>
        <v>0</v>
      </c>
      <c r="DE98" s="34">
        <f t="shared" si="813"/>
        <v>0</v>
      </c>
      <c r="DF98" s="34">
        <f>IF(DF53="NA","NA",IF(DF53="NO",1,0))</f>
        <v>0</v>
      </c>
      <c r="DG98" s="29" t="s">
        <v>50</v>
      </c>
      <c r="DH98" s="34">
        <f t="shared" ref="DH98:DP98" si="814">IF(DH53="NA","NA",IF(DH53="NO",1,0))</f>
        <v>0</v>
      </c>
      <c r="DI98" s="34">
        <f t="shared" si="814"/>
        <v>0</v>
      </c>
      <c r="DJ98" s="34">
        <f t="shared" si="814"/>
        <v>0</v>
      </c>
      <c r="DK98" s="34">
        <f t="shared" si="814"/>
        <v>0</v>
      </c>
      <c r="DL98" s="34">
        <f t="shared" si="814"/>
        <v>0</v>
      </c>
      <c r="DM98" s="34">
        <f t="shared" si="814"/>
        <v>0</v>
      </c>
      <c r="DN98" s="34">
        <f t="shared" si="814"/>
        <v>0</v>
      </c>
      <c r="DO98" s="34">
        <f t="shared" si="814"/>
        <v>0</v>
      </c>
      <c r="DP98" s="34">
        <f t="shared" si="814"/>
        <v>0</v>
      </c>
      <c r="DQ98" s="34">
        <f>IF(DQ53="NA","NA",IF(DQ53="NO",1,0))</f>
        <v>0</v>
      </c>
      <c r="DR98" s="29" t="s">
        <v>50</v>
      </c>
      <c r="DS98" s="34">
        <f t="shared" ref="DS98:EA98" si="815">IF(DS53="NA","NA",IF(DS53="NO",1,0))</f>
        <v>0</v>
      </c>
      <c r="DT98" s="34">
        <f t="shared" si="815"/>
        <v>0</v>
      </c>
      <c r="DU98" s="34">
        <f t="shared" si="815"/>
        <v>0</v>
      </c>
      <c r="DV98" s="34">
        <f t="shared" si="815"/>
        <v>0</v>
      </c>
      <c r="DW98" s="34">
        <f t="shared" si="815"/>
        <v>0</v>
      </c>
      <c r="DX98" s="34">
        <f t="shared" si="815"/>
        <v>0</v>
      </c>
      <c r="DY98" s="34">
        <f t="shared" si="815"/>
        <v>0</v>
      </c>
      <c r="DZ98" s="34">
        <f t="shared" si="815"/>
        <v>0</v>
      </c>
      <c r="EA98" s="34">
        <f t="shared" si="815"/>
        <v>0</v>
      </c>
      <c r="EB98" s="34">
        <f>IF(EB53="NA","NA",IF(EB53="NO",1,0))</f>
        <v>0</v>
      </c>
      <c r="EC98" s="29" t="s">
        <v>50</v>
      </c>
      <c r="ED98" s="34">
        <f t="shared" ref="ED98:EL98" si="816">IF(ED53="NA","NA",IF(ED53="NO",1,0))</f>
        <v>0</v>
      </c>
      <c r="EE98" s="34">
        <f t="shared" si="816"/>
        <v>0</v>
      </c>
      <c r="EF98" s="34">
        <f t="shared" si="816"/>
        <v>0</v>
      </c>
      <c r="EG98" s="34">
        <f t="shared" si="816"/>
        <v>0</v>
      </c>
      <c r="EH98" s="34">
        <f t="shared" si="816"/>
        <v>0</v>
      </c>
      <c r="EI98" s="34">
        <f t="shared" si="816"/>
        <v>0</v>
      </c>
      <c r="EJ98" s="34">
        <f t="shared" si="816"/>
        <v>0</v>
      </c>
      <c r="EK98" s="34">
        <f t="shared" si="816"/>
        <v>0</v>
      </c>
      <c r="EL98" s="34">
        <f t="shared" si="816"/>
        <v>0</v>
      </c>
      <c r="EM98" s="34">
        <f t="shared" ref="EM98" si="817">IF(EM53="NA","NA",IF(EM53="NO",1,0))</f>
        <v>0</v>
      </c>
      <c r="EN98" s="29" t="s">
        <v>50</v>
      </c>
      <c r="EO98" s="34">
        <f t="shared" ref="EO98:EX98" si="818">IF(EO53="NA","NA",IF(EO53="NO",1,0))</f>
        <v>0</v>
      </c>
      <c r="EP98" s="34">
        <f t="shared" si="818"/>
        <v>0</v>
      </c>
      <c r="EQ98" s="34">
        <f t="shared" si="818"/>
        <v>0</v>
      </c>
      <c r="ER98" s="34">
        <f t="shared" si="818"/>
        <v>0</v>
      </c>
      <c r="ES98" s="34">
        <f t="shared" si="818"/>
        <v>0</v>
      </c>
      <c r="ET98" s="34">
        <f t="shared" si="818"/>
        <v>0</v>
      </c>
      <c r="EU98" s="34">
        <f t="shared" si="818"/>
        <v>0</v>
      </c>
      <c r="EV98" s="34">
        <f t="shared" si="818"/>
        <v>0</v>
      </c>
      <c r="EW98" s="34">
        <f t="shared" si="818"/>
        <v>0</v>
      </c>
      <c r="EX98" s="34">
        <f t="shared" si="818"/>
        <v>0</v>
      </c>
      <c r="EY98" s="29" t="s">
        <v>50</v>
      </c>
      <c r="EZ98" s="34">
        <f t="shared" ref="EZ98:FI98" si="819">IF(EZ53="NA","NA",IF(EZ53="NO",1,0))</f>
        <v>0</v>
      </c>
      <c r="FA98" s="34">
        <f t="shared" si="819"/>
        <v>0</v>
      </c>
      <c r="FB98" s="34">
        <f t="shared" si="819"/>
        <v>0</v>
      </c>
      <c r="FC98" s="34">
        <f t="shared" si="819"/>
        <v>0</v>
      </c>
      <c r="FD98" s="34">
        <f t="shared" si="819"/>
        <v>0</v>
      </c>
      <c r="FE98" s="34">
        <f t="shared" si="819"/>
        <v>0</v>
      </c>
      <c r="FF98" s="34">
        <f t="shared" si="819"/>
        <v>1</v>
      </c>
      <c r="FG98" s="34">
        <f t="shared" si="819"/>
        <v>0</v>
      </c>
      <c r="FH98" s="34">
        <f t="shared" si="819"/>
        <v>0</v>
      </c>
      <c r="FI98" s="34">
        <f t="shared" si="819"/>
        <v>0</v>
      </c>
      <c r="FJ98" s="29" t="s">
        <v>50</v>
      </c>
      <c r="FK98" s="34">
        <f t="shared" ref="FK98:FS98" si="820">IF(FK53="NA","NA",IF(FK53="NO",1,0))</f>
        <v>0</v>
      </c>
      <c r="FL98" s="34">
        <f t="shared" si="820"/>
        <v>0</v>
      </c>
      <c r="FM98" s="34">
        <f t="shared" si="820"/>
        <v>0</v>
      </c>
      <c r="FN98" s="34">
        <f t="shared" si="820"/>
        <v>0</v>
      </c>
      <c r="FO98" s="34">
        <f t="shared" si="820"/>
        <v>0</v>
      </c>
      <c r="FP98" s="34">
        <f t="shared" si="820"/>
        <v>0</v>
      </c>
      <c r="FQ98" s="34">
        <f t="shared" si="820"/>
        <v>0</v>
      </c>
      <c r="FR98" s="34">
        <f t="shared" si="820"/>
        <v>0</v>
      </c>
      <c r="FS98" s="34">
        <f t="shared" si="820"/>
        <v>0</v>
      </c>
      <c r="FT98" s="29" t="s">
        <v>50</v>
      </c>
      <c r="FU98" s="55" t="s">
        <v>50</v>
      </c>
      <c r="FV98" s="4">
        <f>SUM(B98:FT98)</f>
        <v>1</v>
      </c>
      <c r="FW98" s="14"/>
      <c r="FX98" s="14"/>
      <c r="FY98" s="16"/>
      <c r="FZ98" s="16">
        <f>FV98/FX75*100</f>
        <v>0.62893081761006298</v>
      </c>
      <c r="GC98" s="127"/>
      <c r="GD98" s="128" t="str">
        <f>FU83</f>
        <v xml:space="preserve">      Ladder Weirs</v>
      </c>
      <c r="GE98" s="120">
        <f>FV83</f>
        <v>159</v>
      </c>
      <c r="GF98" s="121">
        <f>GE98/GE100*100</f>
        <v>100</v>
      </c>
      <c r="GG98" s="120">
        <f>FV165</f>
        <v>0</v>
      </c>
      <c r="GH98" s="120">
        <f>FV161</f>
        <v>0</v>
      </c>
      <c r="GI98" s="120">
        <f>FV157</f>
        <v>0</v>
      </c>
      <c r="GJ98" s="120">
        <f>FV169</f>
        <v>0</v>
      </c>
      <c r="GK98" s="120">
        <f>FV173</f>
        <v>0</v>
      </c>
      <c r="GL98" s="120">
        <f>FV177</f>
        <v>0</v>
      </c>
      <c r="GM98" s="112">
        <v>25</v>
      </c>
    </row>
    <row r="99" spans="1:195" x14ac:dyDescent="0.2">
      <c r="A99" s="30" t="s">
        <v>44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0" t="s">
        <v>44</v>
      </c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0" t="s">
        <v>44</v>
      </c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0" t="s">
        <v>44</v>
      </c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0" t="s">
        <v>44</v>
      </c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0" t="s">
        <v>44</v>
      </c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0" t="s">
        <v>44</v>
      </c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0" t="s">
        <v>44</v>
      </c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0" t="s">
        <v>44</v>
      </c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0" t="s">
        <v>44</v>
      </c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0" t="s">
        <v>44</v>
      </c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0" t="s">
        <v>44</v>
      </c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0" t="s">
        <v>44</v>
      </c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0" t="s">
        <v>44</v>
      </c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0" t="s">
        <v>44</v>
      </c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0" t="s">
        <v>44</v>
      </c>
      <c r="FK99" s="34"/>
      <c r="FL99" s="34"/>
      <c r="FM99" s="34"/>
      <c r="FN99" s="34"/>
      <c r="FO99" s="34"/>
      <c r="FP99" s="34"/>
      <c r="FQ99" s="34"/>
      <c r="FR99" s="34"/>
      <c r="FS99" s="34"/>
      <c r="FT99" s="30" t="s">
        <v>44</v>
      </c>
      <c r="FU99" s="55" t="s">
        <v>44</v>
      </c>
      <c r="FV99" s="14"/>
      <c r="FW99" s="14"/>
      <c r="FX99" s="14"/>
      <c r="FY99" s="16"/>
      <c r="FZ99" s="16"/>
      <c r="GC99" s="127"/>
      <c r="GD99" s="128"/>
      <c r="GE99" s="122" t="s">
        <v>129</v>
      </c>
      <c r="GF99" s="122" t="s">
        <v>129</v>
      </c>
      <c r="GG99" s="121">
        <f>GG98/GE100*100</f>
        <v>0</v>
      </c>
      <c r="GH99" s="121">
        <f>GH98/GE100*100</f>
        <v>0</v>
      </c>
      <c r="GI99" s="121">
        <f>GI98/GE100*100</f>
        <v>0</v>
      </c>
      <c r="GJ99" s="121">
        <f>GJ98/GE100*100</f>
        <v>0</v>
      </c>
      <c r="GK99" s="121">
        <f>GK98/GE100*100</f>
        <v>0</v>
      </c>
      <c r="GL99" s="121">
        <f>GL98/GE100*100</f>
        <v>0</v>
      </c>
      <c r="GM99" s="112">
        <v>26</v>
      </c>
    </row>
    <row r="100" spans="1:195" x14ac:dyDescent="0.2">
      <c r="A100" s="30" t="s">
        <v>33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0" t="s">
        <v>33</v>
      </c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0" t="s">
        <v>33</v>
      </c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0" t="s">
        <v>33</v>
      </c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0" t="s">
        <v>33</v>
      </c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0" t="s">
        <v>33</v>
      </c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0" t="s">
        <v>33</v>
      </c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0" t="s">
        <v>33</v>
      </c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0" t="s">
        <v>33</v>
      </c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0" t="s">
        <v>33</v>
      </c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0" t="s">
        <v>33</v>
      </c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0" t="s">
        <v>33</v>
      </c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0" t="s">
        <v>33</v>
      </c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0" t="s">
        <v>33</v>
      </c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0" t="s">
        <v>33</v>
      </c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0" t="s">
        <v>33</v>
      </c>
      <c r="FK100" s="34"/>
      <c r="FL100" s="34"/>
      <c r="FM100" s="34"/>
      <c r="FN100" s="34"/>
      <c r="FO100" s="34"/>
      <c r="FP100" s="34"/>
      <c r="FQ100" s="34"/>
      <c r="FR100" s="34"/>
      <c r="FS100" s="34"/>
      <c r="FT100" s="30" t="s">
        <v>33</v>
      </c>
      <c r="FU100" s="97" t="s">
        <v>33</v>
      </c>
      <c r="FV100" s="14"/>
      <c r="FW100" s="14"/>
      <c r="FX100" s="14"/>
      <c r="FY100" s="16"/>
      <c r="FZ100" s="16"/>
      <c r="GC100" s="123"/>
      <c r="GD100" s="124"/>
      <c r="GE100" s="122">
        <f>FX83</f>
        <v>159</v>
      </c>
      <c r="GF100" s="122"/>
      <c r="GG100" s="121"/>
      <c r="GH100" s="121"/>
      <c r="GI100" s="121"/>
      <c r="GJ100" s="121"/>
      <c r="GK100" s="121"/>
      <c r="GL100" s="121"/>
      <c r="GM100" s="112">
        <v>27</v>
      </c>
    </row>
    <row r="101" spans="1:195" x14ac:dyDescent="0.2">
      <c r="A101" s="31" t="s">
        <v>17</v>
      </c>
      <c r="B101" s="34">
        <f t="shared" ref="B101:K118" si="821">IF(B56="NA","NA",IF(B56="NO",1,0))</f>
        <v>0</v>
      </c>
      <c r="C101" s="34">
        <f t="shared" si="821"/>
        <v>1</v>
      </c>
      <c r="D101" s="34">
        <f t="shared" si="821"/>
        <v>0</v>
      </c>
      <c r="E101" s="34">
        <f t="shared" si="821"/>
        <v>0</v>
      </c>
      <c r="F101" s="34">
        <f t="shared" si="821"/>
        <v>0</v>
      </c>
      <c r="G101" s="34">
        <f t="shared" si="821"/>
        <v>0</v>
      </c>
      <c r="H101" s="34">
        <f t="shared" si="821"/>
        <v>0</v>
      </c>
      <c r="I101" s="34">
        <f t="shared" si="821"/>
        <v>0</v>
      </c>
      <c r="J101" s="34">
        <f t="shared" si="821"/>
        <v>0</v>
      </c>
      <c r="K101" s="34">
        <f t="shared" si="821"/>
        <v>0</v>
      </c>
      <c r="L101" s="31" t="s">
        <v>17</v>
      </c>
      <c r="M101" s="34">
        <f t="shared" ref="M101:V101" si="822">IF(M56="NA","NA",IF(M56="NO",1,0))</f>
        <v>0</v>
      </c>
      <c r="N101" s="34">
        <f t="shared" si="822"/>
        <v>0</v>
      </c>
      <c r="O101" s="34">
        <f t="shared" si="822"/>
        <v>0</v>
      </c>
      <c r="P101" s="34">
        <f t="shared" si="822"/>
        <v>0</v>
      </c>
      <c r="Q101" s="34">
        <f t="shared" si="822"/>
        <v>0</v>
      </c>
      <c r="R101" s="34">
        <f t="shared" si="822"/>
        <v>0</v>
      </c>
      <c r="S101" s="34">
        <f t="shared" si="822"/>
        <v>0</v>
      </c>
      <c r="T101" s="34">
        <f t="shared" si="822"/>
        <v>0</v>
      </c>
      <c r="U101" s="34">
        <f t="shared" si="822"/>
        <v>0</v>
      </c>
      <c r="V101" s="34">
        <f t="shared" si="822"/>
        <v>0</v>
      </c>
      <c r="W101" s="31" t="s">
        <v>17</v>
      </c>
      <c r="X101" s="34">
        <f t="shared" ref="X101:AG101" si="823">IF(X56="NA","NA",IF(X56="NO",1,0))</f>
        <v>0</v>
      </c>
      <c r="Y101" s="34">
        <f t="shared" si="823"/>
        <v>0</v>
      </c>
      <c r="Z101" s="34">
        <f t="shared" si="823"/>
        <v>0</v>
      </c>
      <c r="AA101" s="34">
        <f t="shared" si="823"/>
        <v>0</v>
      </c>
      <c r="AB101" s="34">
        <f t="shared" si="823"/>
        <v>0</v>
      </c>
      <c r="AC101" s="34">
        <f t="shared" si="823"/>
        <v>0</v>
      </c>
      <c r="AD101" s="34">
        <f t="shared" si="823"/>
        <v>0</v>
      </c>
      <c r="AE101" s="34">
        <f t="shared" si="823"/>
        <v>0</v>
      </c>
      <c r="AF101" s="34">
        <f t="shared" si="823"/>
        <v>0</v>
      </c>
      <c r="AG101" s="34">
        <f t="shared" si="823"/>
        <v>0</v>
      </c>
      <c r="AH101" s="31" t="s">
        <v>17</v>
      </c>
      <c r="AI101" s="34">
        <f t="shared" ref="AI101:AQ101" si="824">IF(AI56="NA","NA",IF(AI56="NO",1,0))</f>
        <v>0</v>
      </c>
      <c r="AJ101" s="34">
        <f t="shared" si="824"/>
        <v>0</v>
      </c>
      <c r="AK101" s="34">
        <f t="shared" si="824"/>
        <v>0</v>
      </c>
      <c r="AL101" s="34">
        <f t="shared" si="824"/>
        <v>0</v>
      </c>
      <c r="AM101" s="34">
        <f t="shared" si="824"/>
        <v>0</v>
      </c>
      <c r="AN101" s="34">
        <f t="shared" si="824"/>
        <v>0</v>
      </c>
      <c r="AO101" s="34">
        <f t="shared" si="824"/>
        <v>0</v>
      </c>
      <c r="AP101" s="34">
        <f t="shared" si="824"/>
        <v>0</v>
      </c>
      <c r="AQ101" s="34">
        <f t="shared" si="824"/>
        <v>0</v>
      </c>
      <c r="AR101" s="34">
        <f>IF(AR56="NA","NA",IF(AR56="NO",1,0))</f>
        <v>0</v>
      </c>
      <c r="AS101" s="31" t="s">
        <v>17</v>
      </c>
      <c r="AT101" s="34">
        <f t="shared" ref="AT101:BC101" si="825">IF(AT56="NA","NA",IF(AT56="NO",1,0))</f>
        <v>0</v>
      </c>
      <c r="AU101" s="34">
        <f t="shared" si="825"/>
        <v>0</v>
      </c>
      <c r="AV101" s="34">
        <f t="shared" si="825"/>
        <v>0</v>
      </c>
      <c r="AW101" s="34">
        <f t="shared" si="825"/>
        <v>0</v>
      </c>
      <c r="AX101" s="34">
        <f t="shared" si="825"/>
        <v>0</v>
      </c>
      <c r="AY101" s="34">
        <f t="shared" si="825"/>
        <v>0</v>
      </c>
      <c r="AZ101" s="34">
        <f t="shared" si="825"/>
        <v>0</v>
      </c>
      <c r="BA101" s="34">
        <f t="shared" si="825"/>
        <v>0</v>
      </c>
      <c r="BB101" s="34">
        <f t="shared" si="825"/>
        <v>0</v>
      </c>
      <c r="BC101" s="34">
        <f t="shared" si="825"/>
        <v>0</v>
      </c>
      <c r="BD101" s="31" t="s">
        <v>17</v>
      </c>
      <c r="BE101" s="34">
        <f t="shared" ref="BE101:BM101" si="826">IF(BE56="NA","NA",IF(BE56="NO",1,0))</f>
        <v>0</v>
      </c>
      <c r="BF101" s="34">
        <f t="shared" si="826"/>
        <v>0</v>
      </c>
      <c r="BG101" s="34">
        <f t="shared" si="826"/>
        <v>0</v>
      </c>
      <c r="BH101" s="34">
        <f t="shared" si="826"/>
        <v>0</v>
      </c>
      <c r="BI101" s="34">
        <f t="shared" si="826"/>
        <v>0</v>
      </c>
      <c r="BJ101" s="34">
        <f t="shared" si="826"/>
        <v>0</v>
      </c>
      <c r="BK101" s="34">
        <f t="shared" si="826"/>
        <v>0</v>
      </c>
      <c r="BL101" s="34">
        <f t="shared" si="826"/>
        <v>0</v>
      </c>
      <c r="BM101" s="34">
        <f t="shared" si="826"/>
        <v>0</v>
      </c>
      <c r="BN101" s="34">
        <f>IF(BN56="NA","NA",IF(BN56="NO",1,0))</f>
        <v>0</v>
      </c>
      <c r="BO101" s="31" t="s">
        <v>17</v>
      </c>
      <c r="BP101" s="34">
        <f t="shared" ref="BP101:BX101" si="827">IF(BP56="NA","NA",IF(BP56="NO",1,0))</f>
        <v>0</v>
      </c>
      <c r="BQ101" s="34">
        <f t="shared" si="827"/>
        <v>0</v>
      </c>
      <c r="BR101" s="34">
        <f t="shared" si="827"/>
        <v>0</v>
      </c>
      <c r="BS101" s="34">
        <f t="shared" si="827"/>
        <v>0</v>
      </c>
      <c r="BT101" s="34">
        <f t="shared" si="827"/>
        <v>0</v>
      </c>
      <c r="BU101" s="34">
        <f t="shared" si="827"/>
        <v>0</v>
      </c>
      <c r="BV101" s="34">
        <f t="shared" si="827"/>
        <v>0</v>
      </c>
      <c r="BW101" s="34">
        <f t="shared" si="827"/>
        <v>0</v>
      </c>
      <c r="BX101" s="34">
        <f t="shared" si="827"/>
        <v>0</v>
      </c>
      <c r="BY101" s="34">
        <f>IF(BY56="NA","NA",IF(BY56="NO",1,0))</f>
        <v>0</v>
      </c>
      <c r="BZ101" s="31" t="s">
        <v>17</v>
      </c>
      <c r="CA101" s="34">
        <f t="shared" ref="CA101:CI101" si="828">IF(CA56="NA","NA",IF(CA56="NO",1,0))</f>
        <v>0</v>
      </c>
      <c r="CB101" s="34">
        <f t="shared" si="828"/>
        <v>0</v>
      </c>
      <c r="CC101" s="34">
        <f t="shared" si="828"/>
        <v>0</v>
      </c>
      <c r="CD101" s="34">
        <f t="shared" si="828"/>
        <v>0</v>
      </c>
      <c r="CE101" s="34">
        <f t="shared" si="828"/>
        <v>0</v>
      </c>
      <c r="CF101" s="34">
        <f t="shared" si="828"/>
        <v>0</v>
      </c>
      <c r="CG101" s="34">
        <f t="shared" si="828"/>
        <v>0</v>
      </c>
      <c r="CH101" s="34">
        <f t="shared" si="828"/>
        <v>0</v>
      </c>
      <c r="CI101" s="34">
        <f t="shared" si="828"/>
        <v>0</v>
      </c>
      <c r="CJ101" s="34">
        <f>IF(CJ56="NA","NA",IF(CJ56="NO",1,0))</f>
        <v>0</v>
      </c>
      <c r="CK101" s="31" t="s">
        <v>17</v>
      </c>
      <c r="CL101" s="34">
        <f t="shared" ref="CL101:CT101" si="829">IF(CL56="NA","NA",IF(CL56="NO",1,0))</f>
        <v>0</v>
      </c>
      <c r="CM101" s="34">
        <f t="shared" si="829"/>
        <v>0</v>
      </c>
      <c r="CN101" s="34">
        <f t="shared" si="829"/>
        <v>0</v>
      </c>
      <c r="CO101" s="34">
        <f t="shared" si="829"/>
        <v>0</v>
      </c>
      <c r="CP101" s="34">
        <f t="shared" si="829"/>
        <v>0</v>
      </c>
      <c r="CQ101" s="34">
        <f t="shared" si="829"/>
        <v>0</v>
      </c>
      <c r="CR101" s="34">
        <f t="shared" si="829"/>
        <v>0</v>
      </c>
      <c r="CS101" s="34">
        <f t="shared" si="829"/>
        <v>0</v>
      </c>
      <c r="CT101" s="34">
        <f t="shared" si="829"/>
        <v>0</v>
      </c>
      <c r="CU101" s="34">
        <f>IF(CU56="NA","NA",IF(CU56="NO",1,0))</f>
        <v>0</v>
      </c>
      <c r="CV101" s="31" t="s">
        <v>17</v>
      </c>
      <c r="CW101" s="34">
        <f t="shared" ref="CW101:DE101" si="830">IF(CW56="NA","NA",IF(CW56="NO",1,0))</f>
        <v>0</v>
      </c>
      <c r="CX101" s="34">
        <f t="shared" si="830"/>
        <v>0</v>
      </c>
      <c r="CY101" s="34">
        <f t="shared" si="830"/>
        <v>0</v>
      </c>
      <c r="CZ101" s="34">
        <f t="shared" si="830"/>
        <v>0</v>
      </c>
      <c r="DA101" s="34">
        <f t="shared" si="830"/>
        <v>0</v>
      </c>
      <c r="DB101" s="34">
        <f t="shared" si="830"/>
        <v>0</v>
      </c>
      <c r="DC101" s="34">
        <f t="shared" si="830"/>
        <v>0</v>
      </c>
      <c r="DD101" s="34">
        <f t="shared" si="830"/>
        <v>0</v>
      </c>
      <c r="DE101" s="34">
        <f t="shared" si="830"/>
        <v>0</v>
      </c>
      <c r="DF101" s="34">
        <f>IF(DF56="NA","NA",IF(DF56="NO",1,0))</f>
        <v>0</v>
      </c>
      <c r="DG101" s="31" t="s">
        <v>17</v>
      </c>
      <c r="DH101" s="34">
        <f t="shared" ref="DH101:DP101" si="831">IF(DH56="NA","NA",IF(DH56="NO",1,0))</f>
        <v>0</v>
      </c>
      <c r="DI101" s="34">
        <f t="shared" si="831"/>
        <v>0</v>
      </c>
      <c r="DJ101" s="34">
        <f t="shared" si="831"/>
        <v>0</v>
      </c>
      <c r="DK101" s="34">
        <f t="shared" si="831"/>
        <v>0</v>
      </c>
      <c r="DL101" s="34">
        <f t="shared" si="831"/>
        <v>0</v>
      </c>
      <c r="DM101" s="34">
        <f t="shared" si="831"/>
        <v>0</v>
      </c>
      <c r="DN101" s="34">
        <f t="shared" si="831"/>
        <v>0</v>
      </c>
      <c r="DO101" s="34">
        <f t="shared" si="831"/>
        <v>0</v>
      </c>
      <c r="DP101" s="34">
        <f t="shared" si="831"/>
        <v>0</v>
      </c>
      <c r="DQ101" s="34">
        <f>IF(DQ56="NA","NA",IF(DQ56="NO",1,0))</f>
        <v>0</v>
      </c>
      <c r="DR101" s="31" t="s">
        <v>17</v>
      </c>
      <c r="DS101" s="34">
        <f t="shared" ref="DS101:EA101" si="832">IF(DS56="NA","NA",IF(DS56="NO",1,0))</f>
        <v>0</v>
      </c>
      <c r="DT101" s="34">
        <f t="shared" si="832"/>
        <v>0</v>
      </c>
      <c r="DU101" s="34">
        <f t="shared" si="832"/>
        <v>0</v>
      </c>
      <c r="DV101" s="34">
        <f t="shared" si="832"/>
        <v>0</v>
      </c>
      <c r="DW101" s="34">
        <f t="shared" si="832"/>
        <v>0</v>
      </c>
      <c r="DX101" s="34">
        <f t="shared" si="832"/>
        <v>0</v>
      </c>
      <c r="DY101" s="34">
        <f t="shared" si="832"/>
        <v>0</v>
      </c>
      <c r="DZ101" s="34">
        <f t="shared" si="832"/>
        <v>0</v>
      </c>
      <c r="EA101" s="34">
        <f t="shared" si="832"/>
        <v>0</v>
      </c>
      <c r="EB101" s="34">
        <f>IF(EB56="NA","NA",IF(EB56="NO",1,0))</f>
        <v>0</v>
      </c>
      <c r="EC101" s="31" t="s">
        <v>17</v>
      </c>
      <c r="ED101" s="34">
        <f t="shared" ref="ED101:EL101" si="833">IF(ED56="NA","NA",IF(ED56="NO",1,0))</f>
        <v>0</v>
      </c>
      <c r="EE101" s="34">
        <f t="shared" si="833"/>
        <v>0</v>
      </c>
      <c r="EF101" s="34">
        <f t="shared" si="833"/>
        <v>0</v>
      </c>
      <c r="EG101" s="34">
        <f t="shared" si="833"/>
        <v>0</v>
      </c>
      <c r="EH101" s="34">
        <f t="shared" si="833"/>
        <v>0</v>
      </c>
      <c r="EI101" s="34">
        <f t="shared" si="833"/>
        <v>0</v>
      </c>
      <c r="EJ101" s="34">
        <f t="shared" si="833"/>
        <v>0</v>
      </c>
      <c r="EK101" s="34">
        <f t="shared" si="833"/>
        <v>0</v>
      </c>
      <c r="EL101" s="34">
        <f t="shared" si="833"/>
        <v>0</v>
      </c>
      <c r="EM101" s="34">
        <f t="shared" ref="EM101" si="834">IF(EM56="NA","NA",IF(EM56="NO",1,0))</f>
        <v>0</v>
      </c>
      <c r="EN101" s="31" t="s">
        <v>17</v>
      </c>
      <c r="EO101" s="34">
        <f t="shared" ref="EO101:EX101" si="835">IF(EO56="NA","NA",IF(EO56="NO",1,0))</f>
        <v>0</v>
      </c>
      <c r="EP101" s="34">
        <f t="shared" si="835"/>
        <v>0</v>
      </c>
      <c r="EQ101" s="34">
        <f t="shared" si="835"/>
        <v>0</v>
      </c>
      <c r="ER101" s="34">
        <f t="shared" si="835"/>
        <v>0</v>
      </c>
      <c r="ES101" s="34">
        <f t="shared" si="835"/>
        <v>0</v>
      </c>
      <c r="ET101" s="34">
        <f t="shared" si="835"/>
        <v>0</v>
      </c>
      <c r="EU101" s="34">
        <f t="shared" si="835"/>
        <v>0</v>
      </c>
      <c r="EV101" s="34">
        <f t="shared" si="835"/>
        <v>0</v>
      </c>
      <c r="EW101" s="34">
        <f t="shared" si="835"/>
        <v>0</v>
      </c>
      <c r="EX101" s="34">
        <f t="shared" si="835"/>
        <v>0</v>
      </c>
      <c r="EY101" s="31" t="s">
        <v>17</v>
      </c>
      <c r="EZ101" s="34">
        <f t="shared" ref="EZ101:FI101" si="836">IF(EZ56="NA","NA",IF(EZ56="NO",1,0))</f>
        <v>0</v>
      </c>
      <c r="FA101" s="34">
        <f t="shared" si="836"/>
        <v>0</v>
      </c>
      <c r="FB101" s="34">
        <f t="shared" si="836"/>
        <v>0</v>
      </c>
      <c r="FC101" s="34">
        <f t="shared" si="836"/>
        <v>0</v>
      </c>
      <c r="FD101" s="34">
        <f t="shared" si="836"/>
        <v>0</v>
      </c>
      <c r="FE101" s="34">
        <f t="shared" si="836"/>
        <v>0</v>
      </c>
      <c r="FF101" s="34">
        <f t="shared" si="836"/>
        <v>0</v>
      </c>
      <c r="FG101" s="34">
        <f t="shared" si="836"/>
        <v>0</v>
      </c>
      <c r="FH101" s="34">
        <f t="shared" si="836"/>
        <v>0</v>
      </c>
      <c r="FI101" s="34">
        <f t="shared" si="836"/>
        <v>0</v>
      </c>
      <c r="FJ101" s="31" t="s">
        <v>17</v>
      </c>
      <c r="FK101" s="34">
        <f t="shared" ref="FK101:FS101" si="837">IF(FK56="NA","NA",IF(FK56="NO",1,0))</f>
        <v>0</v>
      </c>
      <c r="FL101" s="34">
        <f t="shared" si="837"/>
        <v>0</v>
      </c>
      <c r="FM101" s="34">
        <f t="shared" si="837"/>
        <v>0</v>
      </c>
      <c r="FN101" s="34">
        <f t="shared" si="837"/>
        <v>0</v>
      </c>
      <c r="FO101" s="34">
        <f t="shared" si="837"/>
        <v>0</v>
      </c>
      <c r="FP101" s="34">
        <f t="shared" si="837"/>
        <v>0</v>
      </c>
      <c r="FQ101" s="34">
        <f t="shared" si="837"/>
        <v>0</v>
      </c>
      <c r="FR101" s="34">
        <f t="shared" si="837"/>
        <v>0</v>
      </c>
      <c r="FS101" s="34">
        <f t="shared" si="837"/>
        <v>0</v>
      </c>
      <c r="FT101" s="31" t="s">
        <v>17</v>
      </c>
      <c r="FU101" s="96" t="s">
        <v>17</v>
      </c>
      <c r="FV101" s="99">
        <f>SUM(B101:FT101)</f>
        <v>1</v>
      </c>
      <c r="FW101" s="14"/>
      <c r="FX101" s="14"/>
      <c r="FY101" s="16"/>
      <c r="FZ101" s="16">
        <f t="shared" ref="FZ101:FZ118" si="838">FV101/FX78*100</f>
        <v>0.62893081761006298</v>
      </c>
      <c r="GC101" s="127"/>
      <c r="GD101" s="128" t="str">
        <f>FU84</f>
        <v xml:space="preserve">      Counting Station</v>
      </c>
      <c r="GE101" s="120">
        <f>FV84</f>
        <v>159</v>
      </c>
      <c r="GF101" s="121">
        <f>GE101/GE103*100</f>
        <v>100</v>
      </c>
      <c r="GG101" s="122" t="s">
        <v>129</v>
      </c>
      <c r="GH101" s="122" t="s">
        <v>129</v>
      </c>
      <c r="GI101" s="122" t="s">
        <v>129</v>
      </c>
      <c r="GJ101" s="120">
        <f>FV170</f>
        <v>0</v>
      </c>
      <c r="GK101" s="120">
        <f>FV174</f>
        <v>0</v>
      </c>
      <c r="GL101" s="120">
        <f>FV178</f>
        <v>0</v>
      </c>
      <c r="GM101" s="112">
        <v>28</v>
      </c>
    </row>
    <row r="102" spans="1:195" x14ac:dyDescent="0.2">
      <c r="A102" s="31" t="s">
        <v>18</v>
      </c>
      <c r="B102" s="34">
        <f t="shared" si="821"/>
        <v>0</v>
      </c>
      <c r="C102" s="34">
        <f t="shared" si="821"/>
        <v>0</v>
      </c>
      <c r="D102" s="34">
        <f t="shared" si="821"/>
        <v>0</v>
      </c>
      <c r="E102" s="34">
        <f t="shared" si="821"/>
        <v>0</v>
      </c>
      <c r="F102" s="34">
        <f t="shared" si="821"/>
        <v>0</v>
      </c>
      <c r="G102" s="34">
        <f t="shared" si="821"/>
        <v>0</v>
      </c>
      <c r="H102" s="34">
        <f t="shared" si="821"/>
        <v>0</v>
      </c>
      <c r="I102" s="34">
        <f t="shared" si="821"/>
        <v>0</v>
      </c>
      <c r="J102" s="34">
        <f t="shared" si="821"/>
        <v>0</v>
      </c>
      <c r="K102" s="34">
        <f t="shared" si="821"/>
        <v>0</v>
      </c>
      <c r="L102" s="31" t="s">
        <v>18</v>
      </c>
      <c r="M102" s="34">
        <f t="shared" ref="M102:V102" si="839">IF(M57="NA","NA",IF(M57="NO",1,0))</f>
        <v>0</v>
      </c>
      <c r="N102" s="34">
        <f t="shared" si="839"/>
        <v>0</v>
      </c>
      <c r="O102" s="34">
        <f t="shared" si="839"/>
        <v>0</v>
      </c>
      <c r="P102" s="34">
        <f t="shared" si="839"/>
        <v>0</v>
      </c>
      <c r="Q102" s="34">
        <f t="shared" si="839"/>
        <v>0</v>
      </c>
      <c r="R102" s="34">
        <f t="shared" si="839"/>
        <v>0</v>
      </c>
      <c r="S102" s="34">
        <f t="shared" si="839"/>
        <v>0</v>
      </c>
      <c r="T102" s="34">
        <f t="shared" si="839"/>
        <v>0</v>
      </c>
      <c r="U102" s="34">
        <f t="shared" si="839"/>
        <v>0</v>
      </c>
      <c r="V102" s="34">
        <f t="shared" si="839"/>
        <v>0</v>
      </c>
      <c r="W102" s="31" t="s">
        <v>18</v>
      </c>
      <c r="X102" s="34">
        <f t="shared" ref="X102:AG102" si="840">IF(X57="NA","NA",IF(X57="NO",1,0))</f>
        <v>0</v>
      </c>
      <c r="Y102" s="34">
        <f t="shared" si="840"/>
        <v>0</v>
      </c>
      <c r="Z102" s="34">
        <f t="shared" si="840"/>
        <v>0</v>
      </c>
      <c r="AA102" s="34">
        <f t="shared" si="840"/>
        <v>0</v>
      </c>
      <c r="AB102" s="34">
        <f t="shared" si="840"/>
        <v>0</v>
      </c>
      <c r="AC102" s="34">
        <f t="shared" si="840"/>
        <v>0</v>
      </c>
      <c r="AD102" s="34">
        <f t="shared" si="840"/>
        <v>0</v>
      </c>
      <c r="AE102" s="34">
        <f t="shared" si="840"/>
        <v>0</v>
      </c>
      <c r="AF102" s="34">
        <f t="shared" si="840"/>
        <v>0</v>
      </c>
      <c r="AG102" s="34">
        <f t="shared" si="840"/>
        <v>0</v>
      </c>
      <c r="AH102" s="31" t="s">
        <v>18</v>
      </c>
      <c r="AI102" s="34">
        <f t="shared" ref="AI102:AQ102" si="841">IF(AI57="NA","NA",IF(AI57="NO",1,0))</f>
        <v>0</v>
      </c>
      <c r="AJ102" s="34">
        <f t="shared" si="841"/>
        <v>0</v>
      </c>
      <c r="AK102" s="34">
        <f t="shared" si="841"/>
        <v>0</v>
      </c>
      <c r="AL102" s="34">
        <f t="shared" si="841"/>
        <v>0</v>
      </c>
      <c r="AM102" s="34">
        <f t="shared" si="841"/>
        <v>0</v>
      </c>
      <c r="AN102" s="34">
        <f t="shared" si="841"/>
        <v>0</v>
      </c>
      <c r="AO102" s="34">
        <f t="shared" si="841"/>
        <v>0</v>
      </c>
      <c r="AP102" s="34">
        <f t="shared" si="841"/>
        <v>0</v>
      </c>
      <c r="AQ102" s="34">
        <f t="shared" si="841"/>
        <v>0</v>
      </c>
      <c r="AR102" s="34">
        <f>IF(AR57="NA","NA",IF(AR57="NO",1,0))</f>
        <v>0</v>
      </c>
      <c r="AS102" s="31" t="s">
        <v>18</v>
      </c>
      <c r="AT102" s="34">
        <f t="shared" ref="AT102:BC102" si="842">IF(AT57="NA","NA",IF(AT57="NO",1,0))</f>
        <v>0</v>
      </c>
      <c r="AU102" s="34">
        <f t="shared" si="842"/>
        <v>0</v>
      </c>
      <c r="AV102" s="34">
        <f t="shared" si="842"/>
        <v>0</v>
      </c>
      <c r="AW102" s="34">
        <f t="shared" si="842"/>
        <v>0</v>
      </c>
      <c r="AX102" s="34">
        <f t="shared" si="842"/>
        <v>0</v>
      </c>
      <c r="AY102" s="34">
        <f t="shared" si="842"/>
        <v>0</v>
      </c>
      <c r="AZ102" s="34">
        <f t="shared" si="842"/>
        <v>0</v>
      </c>
      <c r="BA102" s="34">
        <f t="shared" si="842"/>
        <v>0</v>
      </c>
      <c r="BB102" s="34">
        <f t="shared" si="842"/>
        <v>0</v>
      </c>
      <c r="BC102" s="34">
        <f t="shared" si="842"/>
        <v>0</v>
      </c>
      <c r="BD102" s="31" t="s">
        <v>18</v>
      </c>
      <c r="BE102" s="34">
        <f t="shared" ref="BE102:BM102" si="843">IF(BE57="NA","NA",IF(BE57="NO",1,0))</f>
        <v>0</v>
      </c>
      <c r="BF102" s="34">
        <f t="shared" si="843"/>
        <v>0</v>
      </c>
      <c r="BG102" s="34">
        <f t="shared" si="843"/>
        <v>0</v>
      </c>
      <c r="BH102" s="34">
        <f t="shared" si="843"/>
        <v>0</v>
      </c>
      <c r="BI102" s="34">
        <f t="shared" si="843"/>
        <v>0</v>
      </c>
      <c r="BJ102" s="34">
        <f t="shared" si="843"/>
        <v>0</v>
      </c>
      <c r="BK102" s="34">
        <f t="shared" si="843"/>
        <v>0</v>
      </c>
      <c r="BL102" s="34">
        <f t="shared" si="843"/>
        <v>0</v>
      </c>
      <c r="BM102" s="34">
        <f t="shared" si="843"/>
        <v>0</v>
      </c>
      <c r="BN102" s="34">
        <f>IF(BN57="NA","NA",IF(BN57="NO",1,0))</f>
        <v>0</v>
      </c>
      <c r="BO102" s="31" t="s">
        <v>18</v>
      </c>
      <c r="BP102" s="34">
        <f t="shared" ref="BP102:BX102" si="844">IF(BP57="NA","NA",IF(BP57="NO",1,0))</f>
        <v>0</v>
      </c>
      <c r="BQ102" s="34">
        <f t="shared" si="844"/>
        <v>0</v>
      </c>
      <c r="BR102" s="34">
        <f t="shared" si="844"/>
        <v>0</v>
      </c>
      <c r="BS102" s="34">
        <f t="shared" si="844"/>
        <v>0</v>
      </c>
      <c r="BT102" s="34">
        <f t="shared" si="844"/>
        <v>0</v>
      </c>
      <c r="BU102" s="34">
        <f t="shared" si="844"/>
        <v>0</v>
      </c>
      <c r="BV102" s="34">
        <f t="shared" si="844"/>
        <v>0</v>
      </c>
      <c r="BW102" s="34">
        <f t="shared" si="844"/>
        <v>0</v>
      </c>
      <c r="BX102" s="34">
        <f t="shared" si="844"/>
        <v>0</v>
      </c>
      <c r="BY102" s="34">
        <f>IF(BY57="NA","NA",IF(BY57="NO",1,0))</f>
        <v>0</v>
      </c>
      <c r="BZ102" s="31" t="s">
        <v>18</v>
      </c>
      <c r="CA102" s="34">
        <f t="shared" ref="CA102:CI102" si="845">IF(CA57="NA","NA",IF(CA57="NO",1,0))</f>
        <v>0</v>
      </c>
      <c r="CB102" s="34">
        <f t="shared" si="845"/>
        <v>0</v>
      </c>
      <c r="CC102" s="34">
        <f t="shared" si="845"/>
        <v>0</v>
      </c>
      <c r="CD102" s="34">
        <f t="shared" si="845"/>
        <v>0</v>
      </c>
      <c r="CE102" s="34">
        <f t="shared" si="845"/>
        <v>0</v>
      </c>
      <c r="CF102" s="34">
        <f t="shared" si="845"/>
        <v>0</v>
      </c>
      <c r="CG102" s="34">
        <f t="shared" si="845"/>
        <v>0</v>
      </c>
      <c r="CH102" s="34">
        <f t="shared" si="845"/>
        <v>0</v>
      </c>
      <c r="CI102" s="34">
        <f t="shared" si="845"/>
        <v>0</v>
      </c>
      <c r="CJ102" s="34">
        <f>IF(CJ57="NA","NA",IF(CJ57="NO",1,0))</f>
        <v>0</v>
      </c>
      <c r="CK102" s="31" t="s">
        <v>18</v>
      </c>
      <c r="CL102" s="34">
        <f t="shared" ref="CL102:CT102" si="846">IF(CL57="NA","NA",IF(CL57="NO",1,0))</f>
        <v>0</v>
      </c>
      <c r="CM102" s="34">
        <f t="shared" si="846"/>
        <v>0</v>
      </c>
      <c r="CN102" s="34">
        <f t="shared" si="846"/>
        <v>0</v>
      </c>
      <c r="CO102" s="34">
        <f t="shared" si="846"/>
        <v>0</v>
      </c>
      <c r="CP102" s="34">
        <f t="shared" si="846"/>
        <v>0</v>
      </c>
      <c r="CQ102" s="34">
        <f t="shared" si="846"/>
        <v>0</v>
      </c>
      <c r="CR102" s="34">
        <f t="shared" si="846"/>
        <v>0</v>
      </c>
      <c r="CS102" s="34">
        <f t="shared" si="846"/>
        <v>0</v>
      </c>
      <c r="CT102" s="34">
        <f t="shared" si="846"/>
        <v>0</v>
      </c>
      <c r="CU102" s="34">
        <f>IF(CU57="NA","NA",IF(CU57="NO",1,0))</f>
        <v>0</v>
      </c>
      <c r="CV102" s="31" t="s">
        <v>18</v>
      </c>
      <c r="CW102" s="34">
        <f t="shared" ref="CW102:DE102" si="847">IF(CW57="NA","NA",IF(CW57="NO",1,0))</f>
        <v>0</v>
      </c>
      <c r="CX102" s="34">
        <f t="shared" si="847"/>
        <v>0</v>
      </c>
      <c r="CY102" s="34">
        <f t="shared" si="847"/>
        <v>0</v>
      </c>
      <c r="CZ102" s="34">
        <f t="shared" si="847"/>
        <v>0</v>
      </c>
      <c r="DA102" s="34">
        <f t="shared" si="847"/>
        <v>0</v>
      </c>
      <c r="DB102" s="34">
        <f t="shared" si="847"/>
        <v>0</v>
      </c>
      <c r="DC102" s="34">
        <f t="shared" si="847"/>
        <v>0</v>
      </c>
      <c r="DD102" s="34">
        <f t="shared" si="847"/>
        <v>0</v>
      </c>
      <c r="DE102" s="34">
        <f t="shared" si="847"/>
        <v>0</v>
      </c>
      <c r="DF102" s="34">
        <f>IF(DF57="NA","NA",IF(DF57="NO",1,0))</f>
        <v>0</v>
      </c>
      <c r="DG102" s="31" t="s">
        <v>18</v>
      </c>
      <c r="DH102" s="34">
        <f t="shared" ref="DH102:DP102" si="848">IF(DH57="NA","NA",IF(DH57="NO",1,0))</f>
        <v>0</v>
      </c>
      <c r="DI102" s="34">
        <f t="shared" si="848"/>
        <v>0</v>
      </c>
      <c r="DJ102" s="34">
        <f t="shared" si="848"/>
        <v>0</v>
      </c>
      <c r="DK102" s="34">
        <f t="shared" si="848"/>
        <v>0</v>
      </c>
      <c r="DL102" s="34">
        <f t="shared" si="848"/>
        <v>0</v>
      </c>
      <c r="DM102" s="34">
        <f t="shared" si="848"/>
        <v>0</v>
      </c>
      <c r="DN102" s="34">
        <f t="shared" si="848"/>
        <v>0</v>
      </c>
      <c r="DO102" s="34">
        <f t="shared" si="848"/>
        <v>0</v>
      </c>
      <c r="DP102" s="34">
        <f t="shared" si="848"/>
        <v>0</v>
      </c>
      <c r="DQ102" s="34">
        <f>IF(DQ57="NA","NA",IF(DQ57="NO",1,0))</f>
        <v>1</v>
      </c>
      <c r="DR102" s="31" t="s">
        <v>18</v>
      </c>
      <c r="DS102" s="34">
        <f t="shared" ref="DS102:EA102" si="849">IF(DS57="NA","NA",IF(DS57="NO",1,0))</f>
        <v>0</v>
      </c>
      <c r="DT102" s="34">
        <f t="shared" si="849"/>
        <v>0</v>
      </c>
      <c r="DU102" s="34">
        <f t="shared" si="849"/>
        <v>1</v>
      </c>
      <c r="DV102" s="34">
        <f t="shared" si="849"/>
        <v>0</v>
      </c>
      <c r="DW102" s="34">
        <f t="shared" si="849"/>
        <v>0</v>
      </c>
      <c r="DX102" s="34">
        <f t="shared" si="849"/>
        <v>0</v>
      </c>
      <c r="DY102" s="34">
        <f t="shared" si="849"/>
        <v>0</v>
      </c>
      <c r="DZ102" s="34">
        <f t="shared" si="849"/>
        <v>0</v>
      </c>
      <c r="EA102" s="34">
        <f t="shared" si="849"/>
        <v>0</v>
      </c>
      <c r="EB102" s="34">
        <f>IF(EB57="NA","NA",IF(EB57="NO",1,0))</f>
        <v>0</v>
      </c>
      <c r="EC102" s="31" t="s">
        <v>18</v>
      </c>
      <c r="ED102" s="34">
        <f t="shared" ref="ED102:EL102" si="850">IF(ED57="NA","NA",IF(ED57="NO",1,0))</f>
        <v>0</v>
      </c>
      <c r="EE102" s="34">
        <f t="shared" si="850"/>
        <v>0</v>
      </c>
      <c r="EF102" s="34">
        <f t="shared" si="850"/>
        <v>0</v>
      </c>
      <c r="EG102" s="34">
        <f t="shared" si="850"/>
        <v>0</v>
      </c>
      <c r="EH102" s="34">
        <f t="shared" si="850"/>
        <v>0</v>
      </c>
      <c r="EI102" s="34">
        <f t="shared" si="850"/>
        <v>0</v>
      </c>
      <c r="EJ102" s="34">
        <f t="shared" si="850"/>
        <v>0</v>
      </c>
      <c r="EK102" s="34">
        <f t="shared" si="850"/>
        <v>0</v>
      </c>
      <c r="EL102" s="34">
        <f t="shared" si="850"/>
        <v>0</v>
      </c>
      <c r="EM102" s="34">
        <f t="shared" ref="EM102" si="851">IF(EM57="NA","NA",IF(EM57="NO",1,0))</f>
        <v>0</v>
      </c>
      <c r="EN102" s="31" t="s">
        <v>18</v>
      </c>
      <c r="EO102" s="34">
        <f t="shared" ref="EO102:EX102" si="852">IF(EO57="NA","NA",IF(EO57="NO",1,0))</f>
        <v>0</v>
      </c>
      <c r="EP102" s="34">
        <f t="shared" si="852"/>
        <v>0</v>
      </c>
      <c r="EQ102" s="34">
        <f t="shared" si="852"/>
        <v>0</v>
      </c>
      <c r="ER102" s="34">
        <f t="shared" si="852"/>
        <v>0</v>
      </c>
      <c r="ES102" s="34">
        <f t="shared" si="852"/>
        <v>0</v>
      </c>
      <c r="ET102" s="34">
        <f t="shared" si="852"/>
        <v>0</v>
      </c>
      <c r="EU102" s="34">
        <f t="shared" si="852"/>
        <v>0</v>
      </c>
      <c r="EV102" s="34">
        <f t="shared" si="852"/>
        <v>0</v>
      </c>
      <c r="EW102" s="34">
        <f t="shared" si="852"/>
        <v>0</v>
      </c>
      <c r="EX102" s="34">
        <f t="shared" si="852"/>
        <v>0</v>
      </c>
      <c r="EY102" s="31" t="s">
        <v>18</v>
      </c>
      <c r="EZ102" s="34">
        <f t="shared" ref="EZ102:FI102" si="853">IF(EZ57="NA","NA",IF(EZ57="NO",1,0))</f>
        <v>0</v>
      </c>
      <c r="FA102" s="34">
        <f t="shared" si="853"/>
        <v>0</v>
      </c>
      <c r="FB102" s="34">
        <f t="shared" si="853"/>
        <v>0</v>
      </c>
      <c r="FC102" s="34">
        <f t="shared" si="853"/>
        <v>0</v>
      </c>
      <c r="FD102" s="34">
        <f t="shared" si="853"/>
        <v>0</v>
      </c>
      <c r="FE102" s="34">
        <f t="shared" si="853"/>
        <v>0</v>
      </c>
      <c r="FF102" s="34">
        <f t="shared" si="853"/>
        <v>0</v>
      </c>
      <c r="FG102" s="34">
        <f t="shared" si="853"/>
        <v>0</v>
      </c>
      <c r="FH102" s="34">
        <f t="shared" si="853"/>
        <v>0</v>
      </c>
      <c r="FI102" s="34">
        <f t="shared" si="853"/>
        <v>0</v>
      </c>
      <c r="FJ102" s="31" t="s">
        <v>18</v>
      </c>
      <c r="FK102" s="34">
        <f t="shared" ref="FK102:FS102" si="854">IF(FK57="NA","NA",IF(FK57="NO",1,0))</f>
        <v>0</v>
      </c>
      <c r="FL102" s="34">
        <f t="shared" si="854"/>
        <v>0</v>
      </c>
      <c r="FM102" s="34">
        <f t="shared" si="854"/>
        <v>0</v>
      </c>
      <c r="FN102" s="34">
        <f t="shared" si="854"/>
        <v>0</v>
      </c>
      <c r="FO102" s="34">
        <f t="shared" si="854"/>
        <v>0</v>
      </c>
      <c r="FP102" s="34">
        <f t="shared" si="854"/>
        <v>0</v>
      </c>
      <c r="FQ102" s="34">
        <f t="shared" si="854"/>
        <v>0</v>
      </c>
      <c r="FR102" s="34">
        <f t="shared" si="854"/>
        <v>0</v>
      </c>
      <c r="FS102" s="34">
        <f t="shared" si="854"/>
        <v>0</v>
      </c>
      <c r="FT102" s="31" t="s">
        <v>18</v>
      </c>
      <c r="FU102" s="96" t="s">
        <v>18</v>
      </c>
      <c r="FV102" s="99">
        <f>SUM(B102:FT102)</f>
        <v>2</v>
      </c>
      <c r="FW102" s="14"/>
      <c r="FX102" s="14"/>
      <c r="FY102" s="16"/>
      <c r="FZ102" s="16">
        <f t="shared" si="838"/>
        <v>1.257861635220126</v>
      </c>
      <c r="GC102" s="125"/>
      <c r="GD102" s="126"/>
      <c r="GE102" s="122" t="s">
        <v>129</v>
      </c>
      <c r="GF102" s="122" t="s">
        <v>129</v>
      </c>
      <c r="GG102" s="122" t="s">
        <v>129</v>
      </c>
      <c r="GH102" s="122" t="s">
        <v>129</v>
      </c>
      <c r="GI102" s="122" t="s">
        <v>129</v>
      </c>
      <c r="GJ102" s="121">
        <f>GJ101/GE103*100</f>
        <v>0</v>
      </c>
      <c r="GK102" s="121">
        <f>GK101/GE103*100</f>
        <v>0</v>
      </c>
      <c r="GL102" s="121">
        <f>GL101/GE103*100</f>
        <v>0</v>
      </c>
      <c r="GM102" s="112">
        <v>29</v>
      </c>
    </row>
    <row r="103" spans="1:195" x14ac:dyDescent="0.2">
      <c r="A103" s="31" t="s">
        <v>19</v>
      </c>
      <c r="B103" s="34">
        <f t="shared" si="821"/>
        <v>0</v>
      </c>
      <c r="C103" s="34">
        <f t="shared" si="821"/>
        <v>0</v>
      </c>
      <c r="D103" s="34">
        <f t="shared" si="821"/>
        <v>0</v>
      </c>
      <c r="E103" s="34">
        <f t="shared" si="821"/>
        <v>0</v>
      </c>
      <c r="F103" s="34">
        <f t="shared" si="821"/>
        <v>0</v>
      </c>
      <c r="G103" s="34">
        <f t="shared" si="821"/>
        <v>0</v>
      </c>
      <c r="H103" s="34">
        <f t="shared" si="821"/>
        <v>0</v>
      </c>
      <c r="I103" s="34">
        <f t="shared" si="821"/>
        <v>0</v>
      </c>
      <c r="J103" s="34">
        <f t="shared" si="821"/>
        <v>0</v>
      </c>
      <c r="K103" s="34">
        <f t="shared" si="821"/>
        <v>0</v>
      </c>
      <c r="L103" s="31" t="s">
        <v>19</v>
      </c>
      <c r="M103" s="34">
        <f t="shared" ref="M103:V103" si="855">IF(M58="NA","NA",IF(M58="NO",1,0))</f>
        <v>0</v>
      </c>
      <c r="N103" s="34">
        <f t="shared" si="855"/>
        <v>0</v>
      </c>
      <c r="O103" s="34">
        <f t="shared" si="855"/>
        <v>0</v>
      </c>
      <c r="P103" s="34">
        <f t="shared" si="855"/>
        <v>0</v>
      </c>
      <c r="Q103" s="34">
        <f t="shared" si="855"/>
        <v>0</v>
      </c>
      <c r="R103" s="34">
        <f t="shared" si="855"/>
        <v>0</v>
      </c>
      <c r="S103" s="34">
        <f t="shared" si="855"/>
        <v>0</v>
      </c>
      <c r="T103" s="34">
        <f t="shared" si="855"/>
        <v>0</v>
      </c>
      <c r="U103" s="34">
        <f t="shared" si="855"/>
        <v>0</v>
      </c>
      <c r="V103" s="34">
        <f t="shared" si="855"/>
        <v>0</v>
      </c>
      <c r="W103" s="31" t="s">
        <v>19</v>
      </c>
      <c r="X103" s="34">
        <f t="shared" ref="X103:AG103" si="856">IF(X58="NA","NA",IF(X58="NO",1,0))</f>
        <v>0</v>
      </c>
      <c r="Y103" s="34">
        <f t="shared" si="856"/>
        <v>0</v>
      </c>
      <c r="Z103" s="34">
        <f t="shared" si="856"/>
        <v>0</v>
      </c>
      <c r="AA103" s="34">
        <f t="shared" si="856"/>
        <v>0</v>
      </c>
      <c r="AB103" s="34">
        <f t="shared" si="856"/>
        <v>0</v>
      </c>
      <c r="AC103" s="34">
        <f t="shared" si="856"/>
        <v>0</v>
      </c>
      <c r="AD103" s="34">
        <f t="shared" si="856"/>
        <v>0</v>
      </c>
      <c r="AE103" s="34">
        <f t="shared" si="856"/>
        <v>0</v>
      </c>
      <c r="AF103" s="34">
        <f t="shared" si="856"/>
        <v>0</v>
      </c>
      <c r="AG103" s="34">
        <f t="shared" si="856"/>
        <v>0</v>
      </c>
      <c r="AH103" s="31" t="s">
        <v>19</v>
      </c>
      <c r="AI103" s="34">
        <f t="shared" ref="AI103:AQ103" si="857">IF(AI58="NA","NA",IF(AI58="NO",1,0))</f>
        <v>0</v>
      </c>
      <c r="AJ103" s="34">
        <f t="shared" si="857"/>
        <v>0</v>
      </c>
      <c r="AK103" s="34">
        <f t="shared" si="857"/>
        <v>0</v>
      </c>
      <c r="AL103" s="34">
        <f t="shared" si="857"/>
        <v>0</v>
      </c>
      <c r="AM103" s="34">
        <f t="shared" si="857"/>
        <v>0</v>
      </c>
      <c r="AN103" s="34">
        <f t="shared" si="857"/>
        <v>0</v>
      </c>
      <c r="AO103" s="34">
        <f t="shared" si="857"/>
        <v>0</v>
      </c>
      <c r="AP103" s="34">
        <f t="shared" si="857"/>
        <v>0</v>
      </c>
      <c r="AQ103" s="34">
        <f t="shared" si="857"/>
        <v>0</v>
      </c>
      <c r="AR103" s="34">
        <f>IF(AR58="NA","NA",IF(AR58="NO",1,0))</f>
        <v>0</v>
      </c>
      <c r="AS103" s="31" t="s">
        <v>19</v>
      </c>
      <c r="AT103" s="34">
        <f t="shared" ref="AT103:BC103" si="858">IF(AT58="NA","NA",IF(AT58="NO",1,0))</f>
        <v>0</v>
      </c>
      <c r="AU103" s="34">
        <f t="shared" si="858"/>
        <v>0</v>
      </c>
      <c r="AV103" s="34">
        <f t="shared" si="858"/>
        <v>0</v>
      </c>
      <c r="AW103" s="34">
        <f t="shared" si="858"/>
        <v>0</v>
      </c>
      <c r="AX103" s="34">
        <f t="shared" si="858"/>
        <v>0</v>
      </c>
      <c r="AY103" s="34">
        <f t="shared" si="858"/>
        <v>0</v>
      </c>
      <c r="AZ103" s="34">
        <f t="shared" si="858"/>
        <v>0</v>
      </c>
      <c r="BA103" s="34">
        <f t="shared" si="858"/>
        <v>0</v>
      </c>
      <c r="BB103" s="34">
        <f t="shared" si="858"/>
        <v>0</v>
      </c>
      <c r="BC103" s="34">
        <f t="shared" si="858"/>
        <v>0</v>
      </c>
      <c r="BD103" s="31" t="s">
        <v>19</v>
      </c>
      <c r="BE103" s="34">
        <f t="shared" ref="BE103:BM103" si="859">IF(BE58="NA","NA",IF(BE58="NO",1,0))</f>
        <v>0</v>
      </c>
      <c r="BF103" s="34">
        <f t="shared" si="859"/>
        <v>0</v>
      </c>
      <c r="BG103" s="34">
        <f t="shared" si="859"/>
        <v>0</v>
      </c>
      <c r="BH103" s="34">
        <f t="shared" si="859"/>
        <v>0</v>
      </c>
      <c r="BI103" s="34">
        <f t="shared" si="859"/>
        <v>0</v>
      </c>
      <c r="BJ103" s="34">
        <f t="shared" si="859"/>
        <v>0</v>
      </c>
      <c r="BK103" s="34">
        <f t="shared" si="859"/>
        <v>0</v>
      </c>
      <c r="BL103" s="34">
        <f t="shared" si="859"/>
        <v>0</v>
      </c>
      <c r="BM103" s="34">
        <f t="shared" si="859"/>
        <v>0</v>
      </c>
      <c r="BN103" s="34">
        <f>IF(BN58="NA","NA",IF(BN58="NO",1,0))</f>
        <v>0</v>
      </c>
      <c r="BO103" s="31" t="s">
        <v>19</v>
      </c>
      <c r="BP103" s="34">
        <f t="shared" ref="BP103:BX103" si="860">IF(BP58="NA","NA",IF(BP58="NO",1,0))</f>
        <v>0</v>
      </c>
      <c r="BQ103" s="34">
        <f t="shared" si="860"/>
        <v>0</v>
      </c>
      <c r="BR103" s="34">
        <f t="shared" si="860"/>
        <v>0</v>
      </c>
      <c r="BS103" s="34">
        <f t="shared" si="860"/>
        <v>0</v>
      </c>
      <c r="BT103" s="34">
        <f t="shared" si="860"/>
        <v>0</v>
      </c>
      <c r="BU103" s="34">
        <f t="shared" si="860"/>
        <v>0</v>
      </c>
      <c r="BV103" s="34">
        <f t="shared" si="860"/>
        <v>0</v>
      </c>
      <c r="BW103" s="34">
        <f t="shared" si="860"/>
        <v>0</v>
      </c>
      <c r="BX103" s="34">
        <f t="shared" si="860"/>
        <v>0</v>
      </c>
      <c r="BY103" s="34">
        <f>IF(BY58="NA","NA",IF(BY58="NO",1,0))</f>
        <v>0</v>
      </c>
      <c r="BZ103" s="31" t="s">
        <v>19</v>
      </c>
      <c r="CA103" s="34">
        <f t="shared" ref="CA103:CI103" si="861">IF(CA58="NA","NA",IF(CA58="NO",1,0))</f>
        <v>0</v>
      </c>
      <c r="CB103" s="34">
        <f t="shared" si="861"/>
        <v>0</v>
      </c>
      <c r="CC103" s="34">
        <f t="shared" si="861"/>
        <v>0</v>
      </c>
      <c r="CD103" s="34">
        <f t="shared" si="861"/>
        <v>0</v>
      </c>
      <c r="CE103" s="34">
        <f t="shared" si="861"/>
        <v>0</v>
      </c>
      <c r="CF103" s="34">
        <f t="shared" si="861"/>
        <v>0</v>
      </c>
      <c r="CG103" s="34">
        <f t="shared" si="861"/>
        <v>0</v>
      </c>
      <c r="CH103" s="34">
        <f t="shared" si="861"/>
        <v>0</v>
      </c>
      <c r="CI103" s="34">
        <f t="shared" si="861"/>
        <v>0</v>
      </c>
      <c r="CJ103" s="34">
        <f>IF(CJ58="NA","NA",IF(CJ58="NO",1,0))</f>
        <v>0</v>
      </c>
      <c r="CK103" s="31" t="s">
        <v>19</v>
      </c>
      <c r="CL103" s="34">
        <f t="shared" ref="CL103:CT103" si="862">IF(CL58="NA","NA",IF(CL58="NO",1,0))</f>
        <v>0</v>
      </c>
      <c r="CM103" s="34">
        <f t="shared" si="862"/>
        <v>0</v>
      </c>
      <c r="CN103" s="34">
        <f t="shared" si="862"/>
        <v>0</v>
      </c>
      <c r="CO103" s="34">
        <f t="shared" si="862"/>
        <v>0</v>
      </c>
      <c r="CP103" s="34">
        <f t="shared" si="862"/>
        <v>0</v>
      </c>
      <c r="CQ103" s="34">
        <f t="shared" si="862"/>
        <v>0</v>
      </c>
      <c r="CR103" s="34">
        <f t="shared" si="862"/>
        <v>0</v>
      </c>
      <c r="CS103" s="34">
        <f t="shared" si="862"/>
        <v>0</v>
      </c>
      <c r="CT103" s="34">
        <f t="shared" si="862"/>
        <v>0</v>
      </c>
      <c r="CU103" s="34">
        <f>IF(CU58="NA","NA",IF(CU58="NO",1,0))</f>
        <v>0</v>
      </c>
      <c r="CV103" s="31" t="s">
        <v>19</v>
      </c>
      <c r="CW103" s="34">
        <f t="shared" ref="CW103:DE103" si="863">IF(CW58="NA","NA",IF(CW58="NO",1,0))</f>
        <v>0</v>
      </c>
      <c r="CX103" s="34">
        <f t="shared" si="863"/>
        <v>0</v>
      </c>
      <c r="CY103" s="34">
        <f t="shared" si="863"/>
        <v>0</v>
      </c>
      <c r="CZ103" s="34">
        <f t="shared" si="863"/>
        <v>0</v>
      </c>
      <c r="DA103" s="34">
        <f t="shared" si="863"/>
        <v>0</v>
      </c>
      <c r="DB103" s="34">
        <f t="shared" si="863"/>
        <v>0</v>
      </c>
      <c r="DC103" s="34">
        <f t="shared" si="863"/>
        <v>0</v>
      </c>
      <c r="DD103" s="34">
        <f t="shared" si="863"/>
        <v>0</v>
      </c>
      <c r="DE103" s="34">
        <f t="shared" si="863"/>
        <v>0</v>
      </c>
      <c r="DF103" s="34">
        <f>IF(DF58="NA","NA",IF(DF58="NO",1,0))</f>
        <v>0</v>
      </c>
      <c r="DG103" s="31" t="s">
        <v>19</v>
      </c>
      <c r="DH103" s="34">
        <f t="shared" ref="DH103:DP103" si="864">IF(DH58="NA","NA",IF(DH58="NO",1,0))</f>
        <v>0</v>
      </c>
      <c r="DI103" s="34">
        <f t="shared" si="864"/>
        <v>0</v>
      </c>
      <c r="DJ103" s="34">
        <f t="shared" si="864"/>
        <v>0</v>
      </c>
      <c r="DK103" s="34">
        <f t="shared" si="864"/>
        <v>0</v>
      </c>
      <c r="DL103" s="34">
        <f t="shared" si="864"/>
        <v>0</v>
      </c>
      <c r="DM103" s="34">
        <f t="shared" si="864"/>
        <v>0</v>
      </c>
      <c r="DN103" s="34">
        <f t="shared" si="864"/>
        <v>0</v>
      </c>
      <c r="DO103" s="34">
        <f t="shared" si="864"/>
        <v>0</v>
      </c>
      <c r="DP103" s="34">
        <f t="shared" si="864"/>
        <v>0</v>
      </c>
      <c r="DQ103" s="34">
        <f>IF(DQ58="NA","NA",IF(DQ58="NO",1,0))</f>
        <v>0</v>
      </c>
      <c r="DR103" s="31" t="s">
        <v>19</v>
      </c>
      <c r="DS103" s="34">
        <f t="shared" ref="DS103:EA103" si="865">IF(DS58="NA","NA",IF(DS58="NO",1,0))</f>
        <v>0</v>
      </c>
      <c r="DT103" s="34">
        <f t="shared" si="865"/>
        <v>0</v>
      </c>
      <c r="DU103" s="34">
        <f t="shared" si="865"/>
        <v>0</v>
      </c>
      <c r="DV103" s="34">
        <f t="shared" si="865"/>
        <v>0</v>
      </c>
      <c r="DW103" s="34">
        <f t="shared" si="865"/>
        <v>0</v>
      </c>
      <c r="DX103" s="34">
        <f t="shared" si="865"/>
        <v>0</v>
      </c>
      <c r="DY103" s="34">
        <f t="shared" si="865"/>
        <v>0</v>
      </c>
      <c r="DZ103" s="34">
        <f t="shared" si="865"/>
        <v>0</v>
      </c>
      <c r="EA103" s="34">
        <f t="shared" si="865"/>
        <v>0</v>
      </c>
      <c r="EB103" s="34">
        <f>IF(EB58="NA","NA",IF(EB58="NO",1,0))</f>
        <v>0</v>
      </c>
      <c r="EC103" s="31" t="s">
        <v>19</v>
      </c>
      <c r="ED103" s="34">
        <f t="shared" ref="ED103:EL103" si="866">IF(ED58="NA","NA",IF(ED58="NO",1,0))</f>
        <v>0</v>
      </c>
      <c r="EE103" s="34">
        <f t="shared" si="866"/>
        <v>0</v>
      </c>
      <c r="EF103" s="34">
        <f t="shared" si="866"/>
        <v>0</v>
      </c>
      <c r="EG103" s="34">
        <f t="shared" si="866"/>
        <v>0</v>
      </c>
      <c r="EH103" s="34">
        <f t="shared" si="866"/>
        <v>0</v>
      </c>
      <c r="EI103" s="34">
        <f t="shared" si="866"/>
        <v>0</v>
      </c>
      <c r="EJ103" s="34">
        <f t="shared" si="866"/>
        <v>0</v>
      </c>
      <c r="EK103" s="34">
        <f t="shared" si="866"/>
        <v>0</v>
      </c>
      <c r="EL103" s="34">
        <f t="shared" si="866"/>
        <v>0</v>
      </c>
      <c r="EM103" s="34">
        <f t="shared" ref="EM103" si="867">IF(EM58="NA","NA",IF(EM58="NO",1,0))</f>
        <v>0</v>
      </c>
      <c r="EN103" s="31" t="s">
        <v>19</v>
      </c>
      <c r="EO103" s="34">
        <f t="shared" ref="EO103:EX103" si="868">IF(EO58="NA","NA",IF(EO58="NO",1,0))</f>
        <v>0</v>
      </c>
      <c r="EP103" s="34">
        <f t="shared" si="868"/>
        <v>0</v>
      </c>
      <c r="EQ103" s="34">
        <f t="shared" si="868"/>
        <v>0</v>
      </c>
      <c r="ER103" s="34">
        <f t="shared" si="868"/>
        <v>0</v>
      </c>
      <c r="ES103" s="34">
        <f t="shared" si="868"/>
        <v>1</v>
      </c>
      <c r="ET103" s="34">
        <f t="shared" si="868"/>
        <v>0</v>
      </c>
      <c r="EU103" s="34">
        <f t="shared" si="868"/>
        <v>0</v>
      </c>
      <c r="EV103" s="34">
        <f t="shared" si="868"/>
        <v>0</v>
      </c>
      <c r="EW103" s="34">
        <f t="shared" si="868"/>
        <v>0</v>
      </c>
      <c r="EX103" s="34">
        <f t="shared" si="868"/>
        <v>0</v>
      </c>
      <c r="EY103" s="31" t="s">
        <v>19</v>
      </c>
      <c r="EZ103" s="34">
        <f t="shared" ref="EZ103:FI103" si="869">IF(EZ58="NA","NA",IF(EZ58="NO",1,0))</f>
        <v>0</v>
      </c>
      <c r="FA103" s="34">
        <f t="shared" si="869"/>
        <v>0</v>
      </c>
      <c r="FB103" s="34">
        <f t="shared" si="869"/>
        <v>0</v>
      </c>
      <c r="FC103" s="34">
        <f t="shared" si="869"/>
        <v>0</v>
      </c>
      <c r="FD103" s="34">
        <f t="shared" si="869"/>
        <v>0</v>
      </c>
      <c r="FE103" s="34">
        <f t="shared" si="869"/>
        <v>0</v>
      </c>
      <c r="FF103" s="34">
        <f t="shared" si="869"/>
        <v>0</v>
      </c>
      <c r="FG103" s="34">
        <f t="shared" si="869"/>
        <v>0</v>
      </c>
      <c r="FH103" s="34">
        <f t="shared" si="869"/>
        <v>0</v>
      </c>
      <c r="FI103" s="34">
        <f t="shared" si="869"/>
        <v>0</v>
      </c>
      <c r="FJ103" s="31" t="s">
        <v>19</v>
      </c>
      <c r="FK103" s="34">
        <f t="shared" ref="FK103:FS103" si="870">IF(FK58="NA","NA",IF(FK58="NO",1,0))</f>
        <v>0</v>
      </c>
      <c r="FL103" s="34">
        <f t="shared" si="870"/>
        <v>0</v>
      </c>
      <c r="FM103" s="34">
        <f t="shared" si="870"/>
        <v>0</v>
      </c>
      <c r="FN103" s="34">
        <f t="shared" si="870"/>
        <v>0</v>
      </c>
      <c r="FO103" s="34">
        <f t="shared" si="870"/>
        <v>0</v>
      </c>
      <c r="FP103" s="34">
        <f t="shared" si="870"/>
        <v>0</v>
      </c>
      <c r="FQ103" s="34">
        <f t="shared" si="870"/>
        <v>0</v>
      </c>
      <c r="FR103" s="34">
        <f t="shared" si="870"/>
        <v>0</v>
      </c>
      <c r="FS103" s="34">
        <f t="shared" si="870"/>
        <v>0</v>
      </c>
      <c r="FT103" s="31" t="s">
        <v>19</v>
      </c>
      <c r="FU103" s="96" t="s">
        <v>19</v>
      </c>
      <c r="FV103" s="99">
        <f>SUM(B103:FT103)</f>
        <v>1</v>
      </c>
      <c r="FW103" s="14"/>
      <c r="FX103" s="14"/>
      <c r="FY103" s="16"/>
      <c r="FZ103" s="16">
        <f t="shared" si="838"/>
        <v>0.62893081761006298</v>
      </c>
      <c r="GC103" s="127"/>
      <c r="GD103" s="128"/>
      <c r="GE103" s="120">
        <f>FX84</f>
        <v>159</v>
      </c>
      <c r="GF103" s="121"/>
      <c r="GG103" s="120"/>
      <c r="GH103" s="120"/>
      <c r="GI103" s="120"/>
      <c r="GJ103" s="122"/>
      <c r="GK103" s="122"/>
      <c r="GL103" s="122"/>
      <c r="GM103" s="112">
        <v>30</v>
      </c>
    </row>
    <row r="104" spans="1:195" x14ac:dyDescent="0.2">
      <c r="A104" s="32" t="s">
        <v>34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2" t="s">
        <v>34</v>
      </c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2" t="s">
        <v>34</v>
      </c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2" t="s">
        <v>34</v>
      </c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2" t="s">
        <v>34</v>
      </c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2" t="s">
        <v>34</v>
      </c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2" t="s">
        <v>34</v>
      </c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2" t="s">
        <v>34</v>
      </c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2" t="s">
        <v>34</v>
      </c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2" t="s">
        <v>34</v>
      </c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2" t="s">
        <v>34</v>
      </c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2" t="s">
        <v>34</v>
      </c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2" t="s">
        <v>34</v>
      </c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2" t="s">
        <v>34</v>
      </c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2" t="s">
        <v>34</v>
      </c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2" t="s">
        <v>34</v>
      </c>
      <c r="FK104" s="34"/>
      <c r="FL104" s="34"/>
      <c r="FM104" s="34"/>
      <c r="FN104" s="34"/>
      <c r="FO104" s="34"/>
      <c r="FP104" s="34"/>
      <c r="FQ104" s="34"/>
      <c r="FR104" s="34"/>
      <c r="FS104" s="34"/>
      <c r="FT104" s="32" t="s">
        <v>34</v>
      </c>
      <c r="FU104" s="97" t="s">
        <v>34</v>
      </c>
      <c r="FV104" s="14"/>
      <c r="FW104" s="14"/>
      <c r="FX104" s="14"/>
      <c r="FY104" s="16"/>
      <c r="FZ104" s="16"/>
      <c r="GC104" s="125"/>
      <c r="GD104" s="126" t="str">
        <f>FU85</f>
        <v xml:space="preserve">  Collection Channels</v>
      </c>
      <c r="GE104" s="122"/>
      <c r="GF104" s="122"/>
      <c r="GG104" s="121"/>
      <c r="GH104" s="121"/>
      <c r="GI104" s="121"/>
      <c r="GJ104" s="122"/>
      <c r="GK104" s="122"/>
      <c r="GL104" s="122"/>
      <c r="GM104" s="112">
        <v>31</v>
      </c>
    </row>
    <row r="105" spans="1:195" x14ac:dyDescent="0.2">
      <c r="A105" s="31" t="s">
        <v>17</v>
      </c>
      <c r="B105" s="34">
        <f t="shared" si="821"/>
        <v>0</v>
      </c>
      <c r="C105" s="34">
        <f t="shared" si="821"/>
        <v>0</v>
      </c>
      <c r="D105" s="34">
        <f t="shared" si="821"/>
        <v>0</v>
      </c>
      <c r="E105" s="34">
        <f t="shared" si="821"/>
        <v>0</v>
      </c>
      <c r="F105" s="34">
        <f t="shared" si="821"/>
        <v>0</v>
      </c>
      <c r="G105" s="34">
        <f t="shared" si="821"/>
        <v>0</v>
      </c>
      <c r="H105" s="34">
        <f t="shared" si="821"/>
        <v>0</v>
      </c>
      <c r="I105" s="34">
        <f t="shared" si="821"/>
        <v>0</v>
      </c>
      <c r="J105" s="34">
        <f t="shared" si="821"/>
        <v>0</v>
      </c>
      <c r="K105" s="34">
        <f t="shared" si="821"/>
        <v>0</v>
      </c>
      <c r="L105" s="31" t="s">
        <v>17</v>
      </c>
      <c r="M105" s="34">
        <f t="shared" ref="M105:V105" si="871">IF(M60="NA","NA",IF(M60="NO",1,0))</f>
        <v>0</v>
      </c>
      <c r="N105" s="34">
        <f t="shared" si="871"/>
        <v>0</v>
      </c>
      <c r="O105" s="34">
        <f t="shared" si="871"/>
        <v>0</v>
      </c>
      <c r="P105" s="34">
        <f t="shared" si="871"/>
        <v>0</v>
      </c>
      <c r="Q105" s="34">
        <f t="shared" si="871"/>
        <v>0</v>
      </c>
      <c r="R105" s="34">
        <f t="shared" si="871"/>
        <v>0</v>
      </c>
      <c r="S105" s="34">
        <f t="shared" si="871"/>
        <v>0</v>
      </c>
      <c r="T105" s="34">
        <f t="shared" si="871"/>
        <v>0</v>
      </c>
      <c r="U105" s="34">
        <f t="shared" si="871"/>
        <v>0</v>
      </c>
      <c r="V105" s="34">
        <f t="shared" si="871"/>
        <v>0</v>
      </c>
      <c r="W105" s="31" t="s">
        <v>17</v>
      </c>
      <c r="X105" s="34">
        <f t="shared" ref="X105:AG105" si="872">IF(X60="NA","NA",IF(X60="NO",1,0))</f>
        <v>0</v>
      </c>
      <c r="Y105" s="34">
        <f t="shared" si="872"/>
        <v>0</v>
      </c>
      <c r="Z105" s="34">
        <f t="shared" si="872"/>
        <v>0</v>
      </c>
      <c r="AA105" s="34">
        <f t="shared" si="872"/>
        <v>0</v>
      </c>
      <c r="AB105" s="34">
        <f t="shared" si="872"/>
        <v>0</v>
      </c>
      <c r="AC105" s="34">
        <f t="shared" si="872"/>
        <v>0</v>
      </c>
      <c r="AD105" s="34">
        <f t="shared" si="872"/>
        <v>0</v>
      </c>
      <c r="AE105" s="34">
        <f t="shared" si="872"/>
        <v>0</v>
      </c>
      <c r="AF105" s="34">
        <f t="shared" si="872"/>
        <v>0</v>
      </c>
      <c r="AG105" s="34">
        <f t="shared" si="872"/>
        <v>0</v>
      </c>
      <c r="AH105" s="31" t="s">
        <v>17</v>
      </c>
      <c r="AI105" s="34">
        <f t="shared" ref="AI105:AQ105" si="873">IF(AI60="NA","NA",IF(AI60="NO",1,0))</f>
        <v>0</v>
      </c>
      <c r="AJ105" s="34">
        <f t="shared" si="873"/>
        <v>0</v>
      </c>
      <c r="AK105" s="34">
        <f t="shared" si="873"/>
        <v>0</v>
      </c>
      <c r="AL105" s="34">
        <f t="shared" si="873"/>
        <v>0</v>
      </c>
      <c r="AM105" s="34">
        <f t="shared" si="873"/>
        <v>0</v>
      </c>
      <c r="AN105" s="34">
        <f t="shared" si="873"/>
        <v>0</v>
      </c>
      <c r="AO105" s="34">
        <f t="shared" si="873"/>
        <v>0</v>
      </c>
      <c r="AP105" s="34">
        <f t="shared" si="873"/>
        <v>0</v>
      </c>
      <c r="AQ105" s="34">
        <f t="shared" si="873"/>
        <v>0</v>
      </c>
      <c r="AR105" s="34">
        <f>IF(AR60="NA","NA",IF(AR60="NO",1,0))</f>
        <v>0</v>
      </c>
      <c r="AS105" s="31" t="s">
        <v>17</v>
      </c>
      <c r="AT105" s="34">
        <f t="shared" ref="AT105:BC105" si="874">IF(AT60="NA","NA",IF(AT60="NO",1,0))</f>
        <v>0</v>
      </c>
      <c r="AU105" s="34">
        <f t="shared" si="874"/>
        <v>0</v>
      </c>
      <c r="AV105" s="34">
        <f t="shared" si="874"/>
        <v>0</v>
      </c>
      <c r="AW105" s="34">
        <f t="shared" si="874"/>
        <v>0</v>
      </c>
      <c r="AX105" s="34">
        <f t="shared" si="874"/>
        <v>0</v>
      </c>
      <c r="AY105" s="34">
        <f t="shared" si="874"/>
        <v>0</v>
      </c>
      <c r="AZ105" s="34">
        <f t="shared" si="874"/>
        <v>0</v>
      </c>
      <c r="BA105" s="34">
        <f t="shared" si="874"/>
        <v>0</v>
      </c>
      <c r="BB105" s="34">
        <f t="shared" si="874"/>
        <v>0</v>
      </c>
      <c r="BC105" s="34">
        <f t="shared" si="874"/>
        <v>0</v>
      </c>
      <c r="BD105" s="31" t="s">
        <v>17</v>
      </c>
      <c r="BE105" s="34">
        <f t="shared" ref="BE105:BM105" si="875">IF(BE60="NA","NA",IF(BE60="NO",1,0))</f>
        <v>0</v>
      </c>
      <c r="BF105" s="34">
        <f t="shared" si="875"/>
        <v>0</v>
      </c>
      <c r="BG105" s="34">
        <f t="shared" si="875"/>
        <v>0</v>
      </c>
      <c r="BH105" s="34">
        <f t="shared" si="875"/>
        <v>0</v>
      </c>
      <c r="BI105" s="34">
        <f t="shared" si="875"/>
        <v>0</v>
      </c>
      <c r="BJ105" s="34">
        <f t="shared" si="875"/>
        <v>0</v>
      </c>
      <c r="BK105" s="34">
        <f t="shared" si="875"/>
        <v>0</v>
      </c>
      <c r="BL105" s="34">
        <f t="shared" si="875"/>
        <v>0</v>
      </c>
      <c r="BM105" s="34">
        <f t="shared" si="875"/>
        <v>0</v>
      </c>
      <c r="BN105" s="34">
        <f>IF(BN60="NA","NA",IF(BN60="NO",1,0))</f>
        <v>0</v>
      </c>
      <c r="BO105" s="31" t="s">
        <v>17</v>
      </c>
      <c r="BP105" s="34">
        <f t="shared" ref="BP105:BX105" si="876">IF(BP60="NA","NA",IF(BP60="NO",1,0))</f>
        <v>0</v>
      </c>
      <c r="BQ105" s="34">
        <f t="shared" si="876"/>
        <v>0</v>
      </c>
      <c r="BR105" s="34">
        <f t="shared" si="876"/>
        <v>0</v>
      </c>
      <c r="BS105" s="34">
        <f t="shared" si="876"/>
        <v>0</v>
      </c>
      <c r="BT105" s="34">
        <f t="shared" si="876"/>
        <v>0</v>
      </c>
      <c r="BU105" s="34">
        <f t="shared" si="876"/>
        <v>0</v>
      </c>
      <c r="BV105" s="34">
        <f t="shared" si="876"/>
        <v>0</v>
      </c>
      <c r="BW105" s="34">
        <f t="shared" si="876"/>
        <v>0</v>
      </c>
      <c r="BX105" s="34">
        <f t="shared" si="876"/>
        <v>0</v>
      </c>
      <c r="BY105" s="34">
        <f>IF(BY60="NA","NA",IF(BY60="NO",1,0))</f>
        <v>0</v>
      </c>
      <c r="BZ105" s="31" t="s">
        <v>17</v>
      </c>
      <c r="CA105" s="34">
        <f t="shared" ref="CA105:CI105" si="877">IF(CA60="NA","NA",IF(CA60="NO",1,0))</f>
        <v>0</v>
      </c>
      <c r="CB105" s="34">
        <f t="shared" si="877"/>
        <v>0</v>
      </c>
      <c r="CC105" s="34">
        <f t="shared" si="877"/>
        <v>0</v>
      </c>
      <c r="CD105" s="34">
        <f t="shared" si="877"/>
        <v>0</v>
      </c>
      <c r="CE105" s="34">
        <f t="shared" si="877"/>
        <v>0</v>
      </c>
      <c r="CF105" s="34">
        <f t="shared" si="877"/>
        <v>0</v>
      </c>
      <c r="CG105" s="34">
        <f t="shared" si="877"/>
        <v>0</v>
      </c>
      <c r="CH105" s="34">
        <f t="shared" si="877"/>
        <v>0</v>
      </c>
      <c r="CI105" s="34">
        <f t="shared" si="877"/>
        <v>0</v>
      </c>
      <c r="CJ105" s="34">
        <f>IF(CJ60="NA","NA",IF(CJ60="NO",1,0))</f>
        <v>0</v>
      </c>
      <c r="CK105" s="31" t="s">
        <v>17</v>
      </c>
      <c r="CL105" s="34">
        <f t="shared" ref="CL105:CT105" si="878">IF(CL60="NA","NA",IF(CL60="NO",1,0))</f>
        <v>0</v>
      </c>
      <c r="CM105" s="34">
        <f t="shared" si="878"/>
        <v>0</v>
      </c>
      <c r="CN105" s="34">
        <f t="shared" si="878"/>
        <v>0</v>
      </c>
      <c r="CO105" s="34">
        <f t="shared" si="878"/>
        <v>0</v>
      </c>
      <c r="CP105" s="34">
        <f t="shared" si="878"/>
        <v>0</v>
      </c>
      <c r="CQ105" s="34">
        <f t="shared" si="878"/>
        <v>0</v>
      </c>
      <c r="CR105" s="34">
        <f t="shared" si="878"/>
        <v>0</v>
      </c>
      <c r="CS105" s="34">
        <f t="shared" si="878"/>
        <v>0</v>
      </c>
      <c r="CT105" s="34">
        <f t="shared" si="878"/>
        <v>0</v>
      </c>
      <c r="CU105" s="34">
        <f>IF(CU60="NA","NA",IF(CU60="NO",1,0))</f>
        <v>0</v>
      </c>
      <c r="CV105" s="31" t="s">
        <v>17</v>
      </c>
      <c r="CW105" s="34">
        <f t="shared" ref="CW105:DE105" si="879">IF(CW60="NA","NA",IF(CW60="NO",1,0))</f>
        <v>0</v>
      </c>
      <c r="CX105" s="34">
        <f t="shared" si="879"/>
        <v>0</v>
      </c>
      <c r="CY105" s="34">
        <f t="shared" si="879"/>
        <v>0</v>
      </c>
      <c r="CZ105" s="34">
        <f t="shared" si="879"/>
        <v>0</v>
      </c>
      <c r="DA105" s="34">
        <f t="shared" si="879"/>
        <v>0</v>
      </c>
      <c r="DB105" s="34">
        <f t="shared" si="879"/>
        <v>0</v>
      </c>
      <c r="DC105" s="34">
        <f t="shared" si="879"/>
        <v>0</v>
      </c>
      <c r="DD105" s="34">
        <f t="shared" si="879"/>
        <v>0</v>
      </c>
      <c r="DE105" s="34">
        <f t="shared" si="879"/>
        <v>0</v>
      </c>
      <c r="DF105" s="34">
        <f>IF(DF60="NA","NA",IF(DF60="NO",1,0))</f>
        <v>0</v>
      </c>
      <c r="DG105" s="31" t="s">
        <v>17</v>
      </c>
      <c r="DH105" s="34">
        <f t="shared" ref="DH105:DP105" si="880">IF(DH60="NA","NA",IF(DH60="NO",1,0))</f>
        <v>0</v>
      </c>
      <c r="DI105" s="34">
        <f t="shared" si="880"/>
        <v>0</v>
      </c>
      <c r="DJ105" s="34">
        <f t="shared" si="880"/>
        <v>0</v>
      </c>
      <c r="DK105" s="34">
        <f t="shared" si="880"/>
        <v>0</v>
      </c>
      <c r="DL105" s="34">
        <f t="shared" si="880"/>
        <v>0</v>
      </c>
      <c r="DM105" s="34">
        <f t="shared" si="880"/>
        <v>0</v>
      </c>
      <c r="DN105" s="34">
        <f t="shared" si="880"/>
        <v>0</v>
      </c>
      <c r="DO105" s="34">
        <f t="shared" si="880"/>
        <v>0</v>
      </c>
      <c r="DP105" s="34">
        <f t="shared" si="880"/>
        <v>0</v>
      </c>
      <c r="DQ105" s="34">
        <f>IF(DQ60="NA","NA",IF(DQ60="NO",1,0))</f>
        <v>0</v>
      </c>
      <c r="DR105" s="31" t="s">
        <v>17</v>
      </c>
      <c r="DS105" s="34">
        <f t="shared" ref="DS105:EA105" si="881">IF(DS60="NA","NA",IF(DS60="NO",1,0))</f>
        <v>0</v>
      </c>
      <c r="DT105" s="34">
        <f t="shared" si="881"/>
        <v>0</v>
      </c>
      <c r="DU105" s="34">
        <f t="shared" si="881"/>
        <v>0</v>
      </c>
      <c r="DV105" s="34">
        <f t="shared" si="881"/>
        <v>0</v>
      </c>
      <c r="DW105" s="34">
        <f t="shared" si="881"/>
        <v>0</v>
      </c>
      <c r="DX105" s="34">
        <f t="shared" si="881"/>
        <v>0</v>
      </c>
      <c r="DY105" s="34">
        <f t="shared" si="881"/>
        <v>0</v>
      </c>
      <c r="DZ105" s="34">
        <f t="shared" si="881"/>
        <v>0</v>
      </c>
      <c r="EA105" s="34">
        <f t="shared" si="881"/>
        <v>0</v>
      </c>
      <c r="EB105" s="34">
        <f>IF(EB60="NA","NA",IF(EB60="NO",1,0))</f>
        <v>0</v>
      </c>
      <c r="EC105" s="31" t="s">
        <v>17</v>
      </c>
      <c r="ED105" s="34">
        <f t="shared" ref="ED105:EL105" si="882">IF(ED60="NA","NA",IF(ED60="NO",1,0))</f>
        <v>0</v>
      </c>
      <c r="EE105" s="34">
        <f t="shared" si="882"/>
        <v>0</v>
      </c>
      <c r="EF105" s="34">
        <f t="shared" si="882"/>
        <v>0</v>
      </c>
      <c r="EG105" s="34">
        <f t="shared" si="882"/>
        <v>0</v>
      </c>
      <c r="EH105" s="34">
        <f t="shared" si="882"/>
        <v>0</v>
      </c>
      <c r="EI105" s="34">
        <f t="shared" si="882"/>
        <v>0</v>
      </c>
      <c r="EJ105" s="34">
        <f t="shared" si="882"/>
        <v>0</v>
      </c>
      <c r="EK105" s="34">
        <f t="shared" si="882"/>
        <v>0</v>
      </c>
      <c r="EL105" s="34">
        <f t="shared" si="882"/>
        <v>0</v>
      </c>
      <c r="EM105" s="34">
        <f t="shared" ref="EM105" si="883">IF(EM60="NA","NA",IF(EM60="NO",1,0))</f>
        <v>0</v>
      </c>
      <c r="EN105" s="31" t="s">
        <v>17</v>
      </c>
      <c r="EO105" s="34">
        <f t="shared" ref="EO105:EX105" si="884">IF(EO60="NA","NA",IF(EO60="NO",1,0))</f>
        <v>0</v>
      </c>
      <c r="EP105" s="34">
        <f t="shared" si="884"/>
        <v>0</v>
      </c>
      <c r="EQ105" s="34">
        <f t="shared" si="884"/>
        <v>0</v>
      </c>
      <c r="ER105" s="34">
        <f t="shared" si="884"/>
        <v>0</v>
      </c>
      <c r="ES105" s="34">
        <f t="shared" si="884"/>
        <v>0</v>
      </c>
      <c r="ET105" s="34">
        <f t="shared" si="884"/>
        <v>0</v>
      </c>
      <c r="EU105" s="34">
        <f t="shared" si="884"/>
        <v>0</v>
      </c>
      <c r="EV105" s="34">
        <f t="shared" si="884"/>
        <v>0</v>
      </c>
      <c r="EW105" s="34">
        <f t="shared" si="884"/>
        <v>0</v>
      </c>
      <c r="EX105" s="34">
        <f t="shared" si="884"/>
        <v>0</v>
      </c>
      <c r="EY105" s="31" t="s">
        <v>17</v>
      </c>
      <c r="EZ105" s="34">
        <f t="shared" ref="EZ105:FI105" si="885">IF(EZ60="NA","NA",IF(EZ60="NO",1,0))</f>
        <v>0</v>
      </c>
      <c r="FA105" s="34">
        <f t="shared" si="885"/>
        <v>0</v>
      </c>
      <c r="FB105" s="34">
        <f t="shared" si="885"/>
        <v>0</v>
      </c>
      <c r="FC105" s="34">
        <f t="shared" si="885"/>
        <v>0</v>
      </c>
      <c r="FD105" s="34">
        <f t="shared" si="885"/>
        <v>0</v>
      </c>
      <c r="FE105" s="34">
        <f t="shared" si="885"/>
        <v>0</v>
      </c>
      <c r="FF105" s="34">
        <f t="shared" si="885"/>
        <v>0</v>
      </c>
      <c r="FG105" s="34">
        <f t="shared" si="885"/>
        <v>0</v>
      </c>
      <c r="FH105" s="34">
        <f t="shared" si="885"/>
        <v>0</v>
      </c>
      <c r="FI105" s="34">
        <f t="shared" si="885"/>
        <v>0</v>
      </c>
      <c r="FJ105" s="31" t="s">
        <v>17</v>
      </c>
      <c r="FK105" s="34">
        <f t="shared" ref="FK105:FS105" si="886">IF(FK60="NA","NA",IF(FK60="NO",1,0))</f>
        <v>0</v>
      </c>
      <c r="FL105" s="34">
        <f t="shared" si="886"/>
        <v>0</v>
      </c>
      <c r="FM105" s="34">
        <f t="shared" si="886"/>
        <v>0</v>
      </c>
      <c r="FN105" s="34">
        <f t="shared" si="886"/>
        <v>0</v>
      </c>
      <c r="FO105" s="34">
        <f t="shared" si="886"/>
        <v>0</v>
      </c>
      <c r="FP105" s="34">
        <f t="shared" si="886"/>
        <v>0</v>
      </c>
      <c r="FQ105" s="34">
        <f t="shared" si="886"/>
        <v>0</v>
      </c>
      <c r="FR105" s="34">
        <f t="shared" si="886"/>
        <v>0</v>
      </c>
      <c r="FS105" s="34">
        <f t="shared" si="886"/>
        <v>0</v>
      </c>
      <c r="FT105" s="31" t="s">
        <v>17</v>
      </c>
      <c r="FU105" s="96" t="s">
        <v>17</v>
      </c>
      <c r="FV105" s="99">
        <f>SUM(B105:FT105)</f>
        <v>0</v>
      </c>
      <c r="FW105" s="14"/>
      <c r="FX105" s="14"/>
      <c r="FY105" s="16"/>
      <c r="FZ105" s="16">
        <f t="shared" si="838"/>
        <v>0</v>
      </c>
      <c r="GC105" s="127"/>
      <c r="GD105" s="128" t="str">
        <f>FU86</f>
        <v xml:space="preserve">      North Shore </v>
      </c>
      <c r="GE105" s="120">
        <f>FV86</f>
        <v>158</v>
      </c>
      <c r="GF105" s="121">
        <f>GE105/GE107*100</f>
        <v>99.371069182389931</v>
      </c>
      <c r="GG105" s="129">
        <f>FV190</f>
        <v>0</v>
      </c>
      <c r="GH105" s="129">
        <f>FV185</f>
        <v>0</v>
      </c>
      <c r="GI105" s="129">
        <f>FV180</f>
        <v>1</v>
      </c>
      <c r="GJ105" s="129">
        <f>FV195</f>
        <v>0</v>
      </c>
      <c r="GK105" s="129">
        <f>FV200</f>
        <v>0</v>
      </c>
      <c r="GL105" s="129">
        <f>FV205</f>
        <v>0</v>
      </c>
      <c r="GM105" s="112">
        <v>32</v>
      </c>
    </row>
    <row r="106" spans="1:195" x14ac:dyDescent="0.2">
      <c r="A106" s="31" t="s">
        <v>18</v>
      </c>
      <c r="B106" s="34">
        <f t="shared" si="821"/>
        <v>0</v>
      </c>
      <c r="C106" s="34">
        <f t="shared" si="821"/>
        <v>0</v>
      </c>
      <c r="D106" s="34">
        <f t="shared" si="821"/>
        <v>0</v>
      </c>
      <c r="E106" s="34">
        <f t="shared" si="821"/>
        <v>0</v>
      </c>
      <c r="F106" s="34">
        <f t="shared" si="821"/>
        <v>0</v>
      </c>
      <c r="G106" s="34">
        <f t="shared" si="821"/>
        <v>0</v>
      </c>
      <c r="H106" s="34">
        <f t="shared" si="821"/>
        <v>0</v>
      </c>
      <c r="I106" s="34">
        <f t="shared" si="821"/>
        <v>0</v>
      </c>
      <c r="J106" s="34">
        <f t="shared" si="821"/>
        <v>0</v>
      </c>
      <c r="K106" s="34">
        <f t="shared" si="821"/>
        <v>0</v>
      </c>
      <c r="L106" s="31" t="s">
        <v>18</v>
      </c>
      <c r="M106" s="34">
        <f t="shared" ref="M106:V106" si="887">IF(M61="NA","NA",IF(M61="NO",1,0))</f>
        <v>0</v>
      </c>
      <c r="N106" s="34">
        <f t="shared" si="887"/>
        <v>0</v>
      </c>
      <c r="O106" s="34">
        <f t="shared" si="887"/>
        <v>0</v>
      </c>
      <c r="P106" s="34">
        <f t="shared" si="887"/>
        <v>0</v>
      </c>
      <c r="Q106" s="34">
        <f t="shared" si="887"/>
        <v>0</v>
      </c>
      <c r="R106" s="34">
        <f t="shared" si="887"/>
        <v>0</v>
      </c>
      <c r="S106" s="34">
        <f t="shared" si="887"/>
        <v>0</v>
      </c>
      <c r="T106" s="34">
        <f t="shared" si="887"/>
        <v>0</v>
      </c>
      <c r="U106" s="34">
        <f t="shared" si="887"/>
        <v>0</v>
      </c>
      <c r="V106" s="34">
        <f t="shared" si="887"/>
        <v>0</v>
      </c>
      <c r="W106" s="31" t="s">
        <v>18</v>
      </c>
      <c r="X106" s="34">
        <f t="shared" ref="X106:AG106" si="888">IF(X61="NA","NA",IF(X61="NO",1,0))</f>
        <v>0</v>
      </c>
      <c r="Y106" s="34">
        <f t="shared" si="888"/>
        <v>0</v>
      </c>
      <c r="Z106" s="34">
        <f t="shared" si="888"/>
        <v>0</v>
      </c>
      <c r="AA106" s="34">
        <f t="shared" si="888"/>
        <v>0</v>
      </c>
      <c r="AB106" s="34">
        <f t="shared" si="888"/>
        <v>0</v>
      </c>
      <c r="AC106" s="34">
        <f t="shared" si="888"/>
        <v>0</v>
      </c>
      <c r="AD106" s="34">
        <f t="shared" si="888"/>
        <v>0</v>
      </c>
      <c r="AE106" s="34">
        <f t="shared" si="888"/>
        <v>0</v>
      </c>
      <c r="AF106" s="34">
        <f t="shared" si="888"/>
        <v>0</v>
      </c>
      <c r="AG106" s="34">
        <f t="shared" si="888"/>
        <v>0</v>
      </c>
      <c r="AH106" s="31" t="s">
        <v>18</v>
      </c>
      <c r="AI106" s="34">
        <f t="shared" ref="AI106:AQ106" si="889">IF(AI61="NA","NA",IF(AI61="NO",1,0))</f>
        <v>0</v>
      </c>
      <c r="AJ106" s="34">
        <f t="shared" si="889"/>
        <v>0</v>
      </c>
      <c r="AK106" s="34">
        <f t="shared" si="889"/>
        <v>0</v>
      </c>
      <c r="AL106" s="34">
        <f t="shared" si="889"/>
        <v>0</v>
      </c>
      <c r="AM106" s="34">
        <f t="shared" si="889"/>
        <v>0</v>
      </c>
      <c r="AN106" s="34">
        <f t="shared" si="889"/>
        <v>0</v>
      </c>
      <c r="AO106" s="34">
        <f t="shared" si="889"/>
        <v>0</v>
      </c>
      <c r="AP106" s="34">
        <f t="shared" si="889"/>
        <v>0</v>
      </c>
      <c r="AQ106" s="34">
        <f t="shared" si="889"/>
        <v>0</v>
      </c>
      <c r="AR106" s="34">
        <f>IF(AR61="NA","NA",IF(AR61="NO",1,0))</f>
        <v>0</v>
      </c>
      <c r="AS106" s="31" t="s">
        <v>18</v>
      </c>
      <c r="AT106" s="34">
        <f t="shared" ref="AT106:BC106" si="890">IF(AT61="NA","NA",IF(AT61="NO",1,0))</f>
        <v>0</v>
      </c>
      <c r="AU106" s="34">
        <f t="shared" si="890"/>
        <v>0</v>
      </c>
      <c r="AV106" s="34">
        <f t="shared" si="890"/>
        <v>0</v>
      </c>
      <c r="AW106" s="34">
        <f t="shared" si="890"/>
        <v>0</v>
      </c>
      <c r="AX106" s="34">
        <f t="shared" si="890"/>
        <v>0</v>
      </c>
      <c r="AY106" s="34">
        <f t="shared" si="890"/>
        <v>0</v>
      </c>
      <c r="AZ106" s="34">
        <f t="shared" si="890"/>
        <v>0</v>
      </c>
      <c r="BA106" s="34">
        <f t="shared" si="890"/>
        <v>0</v>
      </c>
      <c r="BB106" s="34">
        <f t="shared" si="890"/>
        <v>0</v>
      </c>
      <c r="BC106" s="34">
        <f t="shared" si="890"/>
        <v>0</v>
      </c>
      <c r="BD106" s="31" t="s">
        <v>18</v>
      </c>
      <c r="BE106" s="34">
        <f t="shared" ref="BE106:BM106" si="891">IF(BE61="NA","NA",IF(BE61="NO",1,0))</f>
        <v>0</v>
      </c>
      <c r="BF106" s="34">
        <f t="shared" si="891"/>
        <v>0</v>
      </c>
      <c r="BG106" s="34">
        <f t="shared" si="891"/>
        <v>0</v>
      </c>
      <c r="BH106" s="34">
        <f t="shared" si="891"/>
        <v>0</v>
      </c>
      <c r="BI106" s="34">
        <f t="shared" si="891"/>
        <v>0</v>
      </c>
      <c r="BJ106" s="34">
        <f t="shared" si="891"/>
        <v>0</v>
      </c>
      <c r="BK106" s="34">
        <f t="shared" si="891"/>
        <v>0</v>
      </c>
      <c r="BL106" s="34">
        <f t="shared" si="891"/>
        <v>0</v>
      </c>
      <c r="BM106" s="34">
        <f t="shared" si="891"/>
        <v>0</v>
      </c>
      <c r="BN106" s="34">
        <f>IF(BN61="NA","NA",IF(BN61="NO",1,0))</f>
        <v>0</v>
      </c>
      <c r="BO106" s="31" t="s">
        <v>18</v>
      </c>
      <c r="BP106" s="34">
        <f t="shared" ref="BP106:BX106" si="892">IF(BP61="NA","NA",IF(BP61="NO",1,0))</f>
        <v>0</v>
      </c>
      <c r="BQ106" s="34">
        <f t="shared" si="892"/>
        <v>0</v>
      </c>
      <c r="BR106" s="34">
        <f t="shared" si="892"/>
        <v>0</v>
      </c>
      <c r="BS106" s="34">
        <f t="shared" si="892"/>
        <v>0</v>
      </c>
      <c r="BT106" s="34">
        <f t="shared" si="892"/>
        <v>0</v>
      </c>
      <c r="BU106" s="34">
        <f t="shared" si="892"/>
        <v>0</v>
      </c>
      <c r="BV106" s="34">
        <f t="shared" si="892"/>
        <v>0</v>
      </c>
      <c r="BW106" s="34">
        <f t="shared" si="892"/>
        <v>0</v>
      </c>
      <c r="BX106" s="34">
        <f t="shared" si="892"/>
        <v>0</v>
      </c>
      <c r="BY106" s="34">
        <f>IF(BY61="NA","NA",IF(BY61="NO",1,0))</f>
        <v>0</v>
      </c>
      <c r="BZ106" s="31" t="s">
        <v>18</v>
      </c>
      <c r="CA106" s="34">
        <f t="shared" ref="CA106:CI106" si="893">IF(CA61="NA","NA",IF(CA61="NO",1,0))</f>
        <v>0</v>
      </c>
      <c r="CB106" s="34">
        <f t="shared" si="893"/>
        <v>0</v>
      </c>
      <c r="CC106" s="34">
        <f t="shared" si="893"/>
        <v>0</v>
      </c>
      <c r="CD106" s="34">
        <f t="shared" si="893"/>
        <v>0</v>
      </c>
      <c r="CE106" s="34">
        <f t="shared" si="893"/>
        <v>0</v>
      </c>
      <c r="CF106" s="34">
        <f t="shared" si="893"/>
        <v>0</v>
      </c>
      <c r="CG106" s="34">
        <f t="shared" si="893"/>
        <v>0</v>
      </c>
      <c r="CH106" s="34">
        <f t="shared" si="893"/>
        <v>0</v>
      </c>
      <c r="CI106" s="34">
        <f t="shared" si="893"/>
        <v>0</v>
      </c>
      <c r="CJ106" s="34">
        <f>IF(CJ61="NA","NA",IF(CJ61="NO",1,0))</f>
        <v>0</v>
      </c>
      <c r="CK106" s="31" t="s">
        <v>18</v>
      </c>
      <c r="CL106" s="34">
        <f t="shared" ref="CL106:CT106" si="894">IF(CL61="NA","NA",IF(CL61="NO",1,0))</f>
        <v>0</v>
      </c>
      <c r="CM106" s="34">
        <f t="shared" si="894"/>
        <v>0</v>
      </c>
      <c r="CN106" s="34">
        <f t="shared" si="894"/>
        <v>0</v>
      </c>
      <c r="CO106" s="34">
        <f t="shared" si="894"/>
        <v>0</v>
      </c>
      <c r="CP106" s="34">
        <f t="shared" si="894"/>
        <v>0</v>
      </c>
      <c r="CQ106" s="34">
        <f t="shared" si="894"/>
        <v>0</v>
      </c>
      <c r="CR106" s="34">
        <f t="shared" si="894"/>
        <v>0</v>
      </c>
      <c r="CS106" s="34">
        <f t="shared" si="894"/>
        <v>0</v>
      </c>
      <c r="CT106" s="34">
        <f t="shared" si="894"/>
        <v>0</v>
      </c>
      <c r="CU106" s="34">
        <f>IF(CU61="NA","NA",IF(CU61="NO",1,0))</f>
        <v>0</v>
      </c>
      <c r="CV106" s="31" t="s">
        <v>18</v>
      </c>
      <c r="CW106" s="34">
        <f t="shared" ref="CW106:DE106" si="895">IF(CW61="NA","NA",IF(CW61="NO",1,0))</f>
        <v>0</v>
      </c>
      <c r="CX106" s="34">
        <f t="shared" si="895"/>
        <v>0</v>
      </c>
      <c r="CY106" s="34">
        <f t="shared" si="895"/>
        <v>0</v>
      </c>
      <c r="CZ106" s="34">
        <f t="shared" si="895"/>
        <v>0</v>
      </c>
      <c r="DA106" s="34">
        <f t="shared" si="895"/>
        <v>0</v>
      </c>
      <c r="DB106" s="34">
        <f t="shared" si="895"/>
        <v>0</v>
      </c>
      <c r="DC106" s="34">
        <f t="shared" si="895"/>
        <v>0</v>
      </c>
      <c r="DD106" s="34">
        <f t="shared" si="895"/>
        <v>0</v>
      </c>
      <c r="DE106" s="34">
        <f t="shared" si="895"/>
        <v>0</v>
      </c>
      <c r="DF106" s="34">
        <f>IF(DF61="NA","NA",IF(DF61="NO",1,0))</f>
        <v>0</v>
      </c>
      <c r="DG106" s="31" t="s">
        <v>18</v>
      </c>
      <c r="DH106" s="34">
        <f t="shared" ref="DH106:DP106" si="896">IF(DH61="NA","NA",IF(DH61="NO",1,0))</f>
        <v>0</v>
      </c>
      <c r="DI106" s="34">
        <f t="shared" si="896"/>
        <v>0</v>
      </c>
      <c r="DJ106" s="34">
        <f t="shared" si="896"/>
        <v>0</v>
      </c>
      <c r="DK106" s="34">
        <f t="shared" si="896"/>
        <v>0</v>
      </c>
      <c r="DL106" s="34">
        <f t="shared" si="896"/>
        <v>0</v>
      </c>
      <c r="DM106" s="34">
        <f t="shared" si="896"/>
        <v>0</v>
      </c>
      <c r="DN106" s="34">
        <f t="shared" si="896"/>
        <v>0</v>
      </c>
      <c r="DO106" s="34">
        <f t="shared" si="896"/>
        <v>0</v>
      </c>
      <c r="DP106" s="34">
        <f t="shared" si="896"/>
        <v>0</v>
      </c>
      <c r="DQ106" s="34">
        <f>IF(DQ61="NA","NA",IF(DQ61="NO",1,0))</f>
        <v>0</v>
      </c>
      <c r="DR106" s="31" t="s">
        <v>18</v>
      </c>
      <c r="DS106" s="34">
        <f t="shared" ref="DS106:EA106" si="897">IF(DS61="NA","NA",IF(DS61="NO",1,0))</f>
        <v>0</v>
      </c>
      <c r="DT106" s="34">
        <f t="shared" si="897"/>
        <v>0</v>
      </c>
      <c r="DU106" s="34">
        <f t="shared" si="897"/>
        <v>0</v>
      </c>
      <c r="DV106" s="34">
        <f t="shared" si="897"/>
        <v>0</v>
      </c>
      <c r="DW106" s="34">
        <f t="shared" si="897"/>
        <v>0</v>
      </c>
      <c r="DX106" s="34">
        <f t="shared" si="897"/>
        <v>0</v>
      </c>
      <c r="DY106" s="34">
        <f t="shared" si="897"/>
        <v>0</v>
      </c>
      <c r="DZ106" s="34">
        <f t="shared" si="897"/>
        <v>0</v>
      </c>
      <c r="EA106" s="34">
        <f t="shared" si="897"/>
        <v>0</v>
      </c>
      <c r="EB106" s="34">
        <f>IF(EB61="NA","NA",IF(EB61="NO",1,0))</f>
        <v>0</v>
      </c>
      <c r="EC106" s="31" t="s">
        <v>18</v>
      </c>
      <c r="ED106" s="34">
        <f t="shared" ref="ED106:EL106" si="898">IF(ED61="NA","NA",IF(ED61="NO",1,0))</f>
        <v>0</v>
      </c>
      <c r="EE106" s="34">
        <f t="shared" si="898"/>
        <v>0</v>
      </c>
      <c r="EF106" s="34">
        <f t="shared" si="898"/>
        <v>0</v>
      </c>
      <c r="EG106" s="34">
        <f t="shared" si="898"/>
        <v>0</v>
      </c>
      <c r="EH106" s="34">
        <f t="shared" si="898"/>
        <v>0</v>
      </c>
      <c r="EI106" s="34">
        <f t="shared" si="898"/>
        <v>0</v>
      </c>
      <c r="EJ106" s="34">
        <f t="shared" si="898"/>
        <v>0</v>
      </c>
      <c r="EK106" s="34">
        <f t="shared" si="898"/>
        <v>0</v>
      </c>
      <c r="EL106" s="34">
        <f t="shared" si="898"/>
        <v>0</v>
      </c>
      <c r="EM106" s="34">
        <f t="shared" ref="EM106" si="899">IF(EM61="NA","NA",IF(EM61="NO",1,0))</f>
        <v>0</v>
      </c>
      <c r="EN106" s="31" t="s">
        <v>18</v>
      </c>
      <c r="EO106" s="34">
        <f t="shared" ref="EO106:EX106" si="900">IF(EO61="NA","NA",IF(EO61="NO",1,0))</f>
        <v>0</v>
      </c>
      <c r="EP106" s="34">
        <f t="shared" si="900"/>
        <v>0</v>
      </c>
      <c r="EQ106" s="34">
        <f t="shared" si="900"/>
        <v>0</v>
      </c>
      <c r="ER106" s="34">
        <f t="shared" si="900"/>
        <v>0</v>
      </c>
      <c r="ES106" s="34">
        <f t="shared" si="900"/>
        <v>0</v>
      </c>
      <c r="ET106" s="34">
        <f t="shared" si="900"/>
        <v>0</v>
      </c>
      <c r="EU106" s="34">
        <f t="shared" si="900"/>
        <v>0</v>
      </c>
      <c r="EV106" s="34">
        <f t="shared" si="900"/>
        <v>0</v>
      </c>
      <c r="EW106" s="34">
        <f t="shared" si="900"/>
        <v>0</v>
      </c>
      <c r="EX106" s="34">
        <f t="shared" si="900"/>
        <v>0</v>
      </c>
      <c r="EY106" s="31" t="s">
        <v>18</v>
      </c>
      <c r="EZ106" s="34">
        <f t="shared" ref="EZ106:FI106" si="901">IF(EZ61="NA","NA",IF(EZ61="NO",1,0))</f>
        <v>0</v>
      </c>
      <c r="FA106" s="34">
        <f t="shared" si="901"/>
        <v>0</v>
      </c>
      <c r="FB106" s="34">
        <f t="shared" si="901"/>
        <v>0</v>
      </c>
      <c r="FC106" s="34">
        <f t="shared" si="901"/>
        <v>0</v>
      </c>
      <c r="FD106" s="34">
        <f t="shared" si="901"/>
        <v>0</v>
      </c>
      <c r="FE106" s="34">
        <f t="shared" si="901"/>
        <v>0</v>
      </c>
      <c r="FF106" s="34">
        <f t="shared" si="901"/>
        <v>0</v>
      </c>
      <c r="FG106" s="34">
        <f t="shared" si="901"/>
        <v>0</v>
      </c>
      <c r="FH106" s="34">
        <f t="shared" si="901"/>
        <v>0</v>
      </c>
      <c r="FI106" s="34">
        <f t="shared" si="901"/>
        <v>0</v>
      </c>
      <c r="FJ106" s="31" t="s">
        <v>18</v>
      </c>
      <c r="FK106" s="34">
        <f t="shared" ref="FK106:FS106" si="902">IF(FK61="NA","NA",IF(FK61="NO",1,0))</f>
        <v>0</v>
      </c>
      <c r="FL106" s="34">
        <f t="shared" si="902"/>
        <v>0</v>
      </c>
      <c r="FM106" s="34">
        <f t="shared" si="902"/>
        <v>0</v>
      </c>
      <c r="FN106" s="34">
        <f t="shared" si="902"/>
        <v>0</v>
      </c>
      <c r="FO106" s="34">
        <f t="shared" si="902"/>
        <v>0</v>
      </c>
      <c r="FP106" s="34">
        <f t="shared" si="902"/>
        <v>0</v>
      </c>
      <c r="FQ106" s="34">
        <f t="shared" si="902"/>
        <v>0</v>
      </c>
      <c r="FR106" s="34">
        <f t="shared" si="902"/>
        <v>0</v>
      </c>
      <c r="FS106" s="34">
        <f t="shared" si="902"/>
        <v>0</v>
      </c>
      <c r="FT106" s="31" t="s">
        <v>18</v>
      </c>
      <c r="FU106" s="96" t="s">
        <v>18</v>
      </c>
      <c r="FV106" s="99">
        <f>SUM(B106:FT106)</f>
        <v>0</v>
      </c>
      <c r="FW106" s="14"/>
      <c r="FX106" s="14"/>
      <c r="FY106" s="16"/>
      <c r="FZ106" s="16">
        <f t="shared" si="838"/>
        <v>0</v>
      </c>
      <c r="GC106" s="127"/>
      <c r="GD106" s="128"/>
      <c r="GE106" s="122" t="s">
        <v>129</v>
      </c>
      <c r="GF106" s="122" t="s">
        <v>129</v>
      </c>
      <c r="GG106" s="121">
        <f>GG105/GE107*100</f>
        <v>0</v>
      </c>
      <c r="GH106" s="121">
        <f>GH105/GE107*100</f>
        <v>0</v>
      </c>
      <c r="GI106" s="121">
        <f>GI105/GE107*100</f>
        <v>0.62893081761006298</v>
      </c>
      <c r="GJ106" s="121">
        <f>GJ105/GE107*100</f>
        <v>0</v>
      </c>
      <c r="GK106" s="121">
        <f>GK105/GE107*100</f>
        <v>0</v>
      </c>
      <c r="GL106" s="121">
        <f>GL105/GE107*100</f>
        <v>0</v>
      </c>
      <c r="GM106" s="112">
        <v>33</v>
      </c>
    </row>
    <row r="107" spans="1:195" x14ac:dyDescent="0.2">
      <c r="A107" s="31" t="s">
        <v>19</v>
      </c>
      <c r="B107" s="34">
        <f t="shared" si="821"/>
        <v>0</v>
      </c>
      <c r="C107" s="34">
        <f t="shared" si="821"/>
        <v>0</v>
      </c>
      <c r="D107" s="34">
        <f t="shared" si="821"/>
        <v>0</v>
      </c>
      <c r="E107" s="34">
        <f t="shared" si="821"/>
        <v>0</v>
      </c>
      <c r="F107" s="34">
        <f t="shared" si="821"/>
        <v>0</v>
      </c>
      <c r="G107" s="34">
        <f t="shared" si="821"/>
        <v>0</v>
      </c>
      <c r="H107" s="34">
        <f t="shared" si="821"/>
        <v>0</v>
      </c>
      <c r="I107" s="34">
        <f t="shared" si="821"/>
        <v>0</v>
      </c>
      <c r="J107" s="34">
        <f t="shared" si="821"/>
        <v>0</v>
      </c>
      <c r="K107" s="34">
        <f t="shared" si="821"/>
        <v>0</v>
      </c>
      <c r="L107" s="31" t="s">
        <v>19</v>
      </c>
      <c r="M107" s="34">
        <f t="shared" ref="M107:V107" si="903">IF(M62="NA","NA",IF(M62="NO",1,0))</f>
        <v>0</v>
      </c>
      <c r="N107" s="34">
        <f t="shared" si="903"/>
        <v>0</v>
      </c>
      <c r="O107" s="34">
        <f t="shared" si="903"/>
        <v>0</v>
      </c>
      <c r="P107" s="34">
        <f t="shared" si="903"/>
        <v>0</v>
      </c>
      <c r="Q107" s="34">
        <f t="shared" si="903"/>
        <v>0</v>
      </c>
      <c r="R107" s="34">
        <f t="shared" si="903"/>
        <v>0</v>
      </c>
      <c r="S107" s="34">
        <f t="shared" si="903"/>
        <v>0</v>
      </c>
      <c r="T107" s="34">
        <f t="shared" si="903"/>
        <v>0</v>
      </c>
      <c r="U107" s="34">
        <f t="shared" si="903"/>
        <v>0</v>
      </c>
      <c r="V107" s="34">
        <f t="shared" si="903"/>
        <v>0</v>
      </c>
      <c r="W107" s="31" t="s">
        <v>19</v>
      </c>
      <c r="X107" s="34">
        <f t="shared" ref="X107:AG107" si="904">IF(X62="NA","NA",IF(X62="NO",1,0))</f>
        <v>0</v>
      </c>
      <c r="Y107" s="34">
        <f t="shared" si="904"/>
        <v>0</v>
      </c>
      <c r="Z107" s="34">
        <f t="shared" si="904"/>
        <v>0</v>
      </c>
      <c r="AA107" s="34">
        <f t="shared" si="904"/>
        <v>0</v>
      </c>
      <c r="AB107" s="34">
        <f t="shared" si="904"/>
        <v>0</v>
      </c>
      <c r="AC107" s="34">
        <f t="shared" si="904"/>
        <v>0</v>
      </c>
      <c r="AD107" s="34">
        <f t="shared" si="904"/>
        <v>0</v>
      </c>
      <c r="AE107" s="34">
        <f t="shared" si="904"/>
        <v>0</v>
      </c>
      <c r="AF107" s="34">
        <f t="shared" si="904"/>
        <v>0</v>
      </c>
      <c r="AG107" s="34">
        <f t="shared" si="904"/>
        <v>0</v>
      </c>
      <c r="AH107" s="31" t="s">
        <v>19</v>
      </c>
      <c r="AI107" s="34">
        <f t="shared" ref="AI107:AQ107" si="905">IF(AI62="NA","NA",IF(AI62="NO",1,0))</f>
        <v>0</v>
      </c>
      <c r="AJ107" s="34">
        <f t="shared" si="905"/>
        <v>0</v>
      </c>
      <c r="AK107" s="34">
        <f t="shared" si="905"/>
        <v>0</v>
      </c>
      <c r="AL107" s="34">
        <f t="shared" si="905"/>
        <v>0</v>
      </c>
      <c r="AM107" s="34">
        <f t="shared" si="905"/>
        <v>0</v>
      </c>
      <c r="AN107" s="34">
        <f t="shared" si="905"/>
        <v>0</v>
      </c>
      <c r="AO107" s="34">
        <f t="shared" si="905"/>
        <v>0</v>
      </c>
      <c r="AP107" s="34">
        <f t="shared" si="905"/>
        <v>0</v>
      </c>
      <c r="AQ107" s="34">
        <f t="shared" si="905"/>
        <v>0</v>
      </c>
      <c r="AR107" s="34">
        <f>IF(AR62="NA","NA",IF(AR62="NO",1,0))</f>
        <v>0</v>
      </c>
      <c r="AS107" s="31" t="s">
        <v>19</v>
      </c>
      <c r="AT107" s="34">
        <f t="shared" ref="AT107:BC107" si="906">IF(AT62="NA","NA",IF(AT62="NO",1,0))</f>
        <v>0</v>
      </c>
      <c r="AU107" s="34">
        <f t="shared" si="906"/>
        <v>0</v>
      </c>
      <c r="AV107" s="34">
        <f t="shared" si="906"/>
        <v>0</v>
      </c>
      <c r="AW107" s="34">
        <f t="shared" si="906"/>
        <v>0</v>
      </c>
      <c r="AX107" s="34">
        <f t="shared" si="906"/>
        <v>0</v>
      </c>
      <c r="AY107" s="34">
        <f t="shared" si="906"/>
        <v>0</v>
      </c>
      <c r="AZ107" s="34">
        <f t="shared" si="906"/>
        <v>0</v>
      </c>
      <c r="BA107" s="34">
        <f t="shared" si="906"/>
        <v>0</v>
      </c>
      <c r="BB107" s="34">
        <f t="shared" si="906"/>
        <v>0</v>
      </c>
      <c r="BC107" s="34">
        <f t="shared" si="906"/>
        <v>0</v>
      </c>
      <c r="BD107" s="31" t="s">
        <v>19</v>
      </c>
      <c r="BE107" s="34">
        <f t="shared" ref="BE107:BM107" si="907">IF(BE62="NA","NA",IF(BE62="NO",1,0))</f>
        <v>0</v>
      </c>
      <c r="BF107" s="34">
        <f t="shared" si="907"/>
        <v>0</v>
      </c>
      <c r="BG107" s="34">
        <f t="shared" si="907"/>
        <v>0</v>
      </c>
      <c r="BH107" s="34">
        <f t="shared" si="907"/>
        <v>0</v>
      </c>
      <c r="BI107" s="34">
        <f t="shared" si="907"/>
        <v>0</v>
      </c>
      <c r="BJ107" s="34">
        <f t="shared" si="907"/>
        <v>0</v>
      </c>
      <c r="BK107" s="34">
        <f t="shared" si="907"/>
        <v>0</v>
      </c>
      <c r="BL107" s="34">
        <f t="shared" si="907"/>
        <v>0</v>
      </c>
      <c r="BM107" s="34">
        <f t="shared" si="907"/>
        <v>0</v>
      </c>
      <c r="BN107" s="34">
        <f>IF(BN62="NA","NA",IF(BN62="NO",1,0))</f>
        <v>0</v>
      </c>
      <c r="BO107" s="31" t="s">
        <v>19</v>
      </c>
      <c r="BP107" s="34">
        <f t="shared" ref="BP107:BX107" si="908">IF(BP62="NA","NA",IF(BP62="NO",1,0))</f>
        <v>0</v>
      </c>
      <c r="BQ107" s="34">
        <f t="shared" si="908"/>
        <v>0</v>
      </c>
      <c r="BR107" s="34">
        <f t="shared" si="908"/>
        <v>0</v>
      </c>
      <c r="BS107" s="34">
        <f t="shared" si="908"/>
        <v>0</v>
      </c>
      <c r="BT107" s="34">
        <f t="shared" si="908"/>
        <v>0</v>
      </c>
      <c r="BU107" s="34">
        <f t="shared" si="908"/>
        <v>0</v>
      </c>
      <c r="BV107" s="34">
        <f t="shared" si="908"/>
        <v>0</v>
      </c>
      <c r="BW107" s="34">
        <f t="shared" si="908"/>
        <v>0</v>
      </c>
      <c r="BX107" s="34">
        <f t="shared" si="908"/>
        <v>0</v>
      </c>
      <c r="BY107" s="34">
        <f>IF(BY62="NA","NA",IF(BY62="NO",1,0))</f>
        <v>0</v>
      </c>
      <c r="BZ107" s="31" t="s">
        <v>19</v>
      </c>
      <c r="CA107" s="34">
        <f t="shared" ref="CA107:CI107" si="909">IF(CA62="NA","NA",IF(CA62="NO",1,0))</f>
        <v>0</v>
      </c>
      <c r="CB107" s="34">
        <f t="shared" si="909"/>
        <v>0</v>
      </c>
      <c r="CC107" s="34">
        <f t="shared" si="909"/>
        <v>0</v>
      </c>
      <c r="CD107" s="34">
        <f t="shared" si="909"/>
        <v>0</v>
      </c>
      <c r="CE107" s="34">
        <f t="shared" si="909"/>
        <v>0</v>
      </c>
      <c r="CF107" s="34">
        <f t="shared" si="909"/>
        <v>0</v>
      </c>
      <c r="CG107" s="34">
        <f t="shared" si="909"/>
        <v>0</v>
      </c>
      <c r="CH107" s="34">
        <f t="shared" si="909"/>
        <v>0</v>
      </c>
      <c r="CI107" s="34">
        <f t="shared" si="909"/>
        <v>0</v>
      </c>
      <c r="CJ107" s="34">
        <f>IF(CJ62="NA","NA",IF(CJ62="NO",1,0))</f>
        <v>0</v>
      </c>
      <c r="CK107" s="31" t="s">
        <v>19</v>
      </c>
      <c r="CL107" s="34">
        <f t="shared" ref="CL107:CT107" si="910">IF(CL62="NA","NA",IF(CL62="NO",1,0))</f>
        <v>0</v>
      </c>
      <c r="CM107" s="34">
        <f t="shared" si="910"/>
        <v>0</v>
      </c>
      <c r="CN107" s="34">
        <f t="shared" si="910"/>
        <v>0</v>
      </c>
      <c r="CO107" s="34">
        <f t="shared" si="910"/>
        <v>0</v>
      </c>
      <c r="CP107" s="34">
        <f t="shared" si="910"/>
        <v>0</v>
      </c>
      <c r="CQ107" s="34">
        <f t="shared" si="910"/>
        <v>0</v>
      </c>
      <c r="CR107" s="34">
        <f t="shared" si="910"/>
        <v>0</v>
      </c>
      <c r="CS107" s="34">
        <f t="shared" si="910"/>
        <v>0</v>
      </c>
      <c r="CT107" s="34">
        <f t="shared" si="910"/>
        <v>0</v>
      </c>
      <c r="CU107" s="34">
        <f>IF(CU62="NA","NA",IF(CU62="NO",1,0))</f>
        <v>0</v>
      </c>
      <c r="CV107" s="31" t="s">
        <v>19</v>
      </c>
      <c r="CW107" s="34">
        <f t="shared" ref="CW107:DE107" si="911">IF(CW62="NA","NA",IF(CW62="NO",1,0))</f>
        <v>0</v>
      </c>
      <c r="CX107" s="34">
        <f t="shared" si="911"/>
        <v>0</v>
      </c>
      <c r="CY107" s="34">
        <f t="shared" si="911"/>
        <v>0</v>
      </c>
      <c r="CZ107" s="34">
        <f t="shared" si="911"/>
        <v>0</v>
      </c>
      <c r="DA107" s="34">
        <f t="shared" si="911"/>
        <v>0</v>
      </c>
      <c r="DB107" s="34">
        <f t="shared" si="911"/>
        <v>0</v>
      </c>
      <c r="DC107" s="34">
        <f t="shared" si="911"/>
        <v>0</v>
      </c>
      <c r="DD107" s="34">
        <f t="shared" si="911"/>
        <v>0</v>
      </c>
      <c r="DE107" s="34">
        <f t="shared" si="911"/>
        <v>0</v>
      </c>
      <c r="DF107" s="34">
        <f>IF(DF62="NA","NA",IF(DF62="NO",1,0))</f>
        <v>0</v>
      </c>
      <c r="DG107" s="31" t="s">
        <v>19</v>
      </c>
      <c r="DH107" s="34">
        <f t="shared" ref="DH107:DP107" si="912">IF(DH62="NA","NA",IF(DH62="NO",1,0))</f>
        <v>0</v>
      </c>
      <c r="DI107" s="34">
        <f t="shared" si="912"/>
        <v>0</v>
      </c>
      <c r="DJ107" s="34">
        <f t="shared" si="912"/>
        <v>0</v>
      </c>
      <c r="DK107" s="34">
        <f t="shared" si="912"/>
        <v>0</v>
      </c>
      <c r="DL107" s="34">
        <f t="shared" si="912"/>
        <v>0</v>
      </c>
      <c r="DM107" s="34">
        <f t="shared" si="912"/>
        <v>0</v>
      </c>
      <c r="DN107" s="34">
        <f t="shared" si="912"/>
        <v>0</v>
      </c>
      <c r="DO107" s="34">
        <f t="shared" si="912"/>
        <v>0</v>
      </c>
      <c r="DP107" s="34">
        <f t="shared" si="912"/>
        <v>0</v>
      </c>
      <c r="DQ107" s="34">
        <f>IF(DQ62="NA","NA",IF(DQ62="NO",1,0))</f>
        <v>0</v>
      </c>
      <c r="DR107" s="31" t="s">
        <v>19</v>
      </c>
      <c r="DS107" s="34">
        <f t="shared" ref="DS107:EA107" si="913">IF(DS62="NA","NA",IF(DS62="NO",1,0))</f>
        <v>0</v>
      </c>
      <c r="DT107" s="34">
        <f t="shared" si="913"/>
        <v>0</v>
      </c>
      <c r="DU107" s="34">
        <f t="shared" si="913"/>
        <v>0</v>
      </c>
      <c r="DV107" s="34">
        <f t="shared" si="913"/>
        <v>0</v>
      </c>
      <c r="DW107" s="34">
        <f t="shared" si="913"/>
        <v>0</v>
      </c>
      <c r="DX107" s="34">
        <f t="shared" si="913"/>
        <v>0</v>
      </c>
      <c r="DY107" s="34">
        <f t="shared" si="913"/>
        <v>0</v>
      </c>
      <c r="DZ107" s="34">
        <f t="shared" si="913"/>
        <v>0</v>
      </c>
      <c r="EA107" s="34">
        <f t="shared" si="913"/>
        <v>0</v>
      </c>
      <c r="EB107" s="34">
        <f>IF(EB62="NA","NA",IF(EB62="NO",1,0))</f>
        <v>0</v>
      </c>
      <c r="EC107" s="31" t="s">
        <v>19</v>
      </c>
      <c r="ED107" s="34">
        <f t="shared" ref="ED107:EL107" si="914">IF(ED62="NA","NA",IF(ED62="NO",1,0))</f>
        <v>0</v>
      </c>
      <c r="EE107" s="34">
        <f t="shared" si="914"/>
        <v>0</v>
      </c>
      <c r="EF107" s="34">
        <f t="shared" si="914"/>
        <v>0</v>
      </c>
      <c r="EG107" s="34">
        <f t="shared" si="914"/>
        <v>0</v>
      </c>
      <c r="EH107" s="34">
        <f t="shared" si="914"/>
        <v>0</v>
      </c>
      <c r="EI107" s="34">
        <f t="shared" si="914"/>
        <v>0</v>
      </c>
      <c r="EJ107" s="34">
        <f t="shared" si="914"/>
        <v>0</v>
      </c>
      <c r="EK107" s="34">
        <f t="shared" si="914"/>
        <v>0</v>
      </c>
      <c r="EL107" s="34">
        <f t="shared" si="914"/>
        <v>0</v>
      </c>
      <c r="EM107" s="34">
        <f t="shared" ref="EM107" si="915">IF(EM62="NA","NA",IF(EM62="NO",1,0))</f>
        <v>0</v>
      </c>
      <c r="EN107" s="31" t="s">
        <v>19</v>
      </c>
      <c r="EO107" s="34">
        <f t="shared" ref="EO107:EX107" si="916">IF(EO62="NA","NA",IF(EO62="NO",1,0))</f>
        <v>0</v>
      </c>
      <c r="EP107" s="34">
        <f t="shared" si="916"/>
        <v>0</v>
      </c>
      <c r="EQ107" s="34">
        <f t="shared" si="916"/>
        <v>0</v>
      </c>
      <c r="ER107" s="34">
        <f t="shared" si="916"/>
        <v>0</v>
      </c>
      <c r="ES107" s="34">
        <f t="shared" si="916"/>
        <v>0</v>
      </c>
      <c r="ET107" s="34">
        <f t="shared" si="916"/>
        <v>0</v>
      </c>
      <c r="EU107" s="34">
        <f t="shared" si="916"/>
        <v>0</v>
      </c>
      <c r="EV107" s="34">
        <f t="shared" si="916"/>
        <v>0</v>
      </c>
      <c r="EW107" s="34">
        <f t="shared" si="916"/>
        <v>0</v>
      </c>
      <c r="EX107" s="34">
        <f t="shared" si="916"/>
        <v>0</v>
      </c>
      <c r="EY107" s="31" t="s">
        <v>19</v>
      </c>
      <c r="EZ107" s="34">
        <f t="shared" ref="EZ107:FI107" si="917">IF(EZ62="NA","NA",IF(EZ62="NO",1,0))</f>
        <v>0</v>
      </c>
      <c r="FA107" s="34">
        <f t="shared" si="917"/>
        <v>0</v>
      </c>
      <c r="FB107" s="34">
        <f t="shared" si="917"/>
        <v>0</v>
      </c>
      <c r="FC107" s="34">
        <f t="shared" si="917"/>
        <v>0</v>
      </c>
      <c r="FD107" s="34">
        <f t="shared" si="917"/>
        <v>0</v>
      </c>
      <c r="FE107" s="34">
        <f t="shared" si="917"/>
        <v>0</v>
      </c>
      <c r="FF107" s="34">
        <f t="shared" si="917"/>
        <v>0</v>
      </c>
      <c r="FG107" s="34">
        <f t="shared" si="917"/>
        <v>0</v>
      </c>
      <c r="FH107" s="34">
        <f t="shared" si="917"/>
        <v>0</v>
      </c>
      <c r="FI107" s="34">
        <f t="shared" si="917"/>
        <v>0</v>
      </c>
      <c r="FJ107" s="31" t="s">
        <v>19</v>
      </c>
      <c r="FK107" s="34">
        <f t="shared" ref="FK107:FS107" si="918">IF(FK62="NA","NA",IF(FK62="NO",1,0))</f>
        <v>0</v>
      </c>
      <c r="FL107" s="34">
        <f t="shared" si="918"/>
        <v>0</v>
      </c>
      <c r="FM107" s="34">
        <f t="shared" si="918"/>
        <v>0</v>
      </c>
      <c r="FN107" s="34">
        <f t="shared" si="918"/>
        <v>0</v>
      </c>
      <c r="FO107" s="34">
        <f t="shared" si="918"/>
        <v>0</v>
      </c>
      <c r="FP107" s="34">
        <f t="shared" si="918"/>
        <v>0</v>
      </c>
      <c r="FQ107" s="34">
        <f t="shared" si="918"/>
        <v>0</v>
      </c>
      <c r="FR107" s="34">
        <f t="shared" si="918"/>
        <v>0</v>
      </c>
      <c r="FS107" s="34">
        <f t="shared" si="918"/>
        <v>0</v>
      </c>
      <c r="FT107" s="31" t="s">
        <v>19</v>
      </c>
      <c r="FU107" s="96" t="s">
        <v>19</v>
      </c>
      <c r="FV107" s="99">
        <f>SUM(B107:FT107)</f>
        <v>0</v>
      </c>
      <c r="FW107" s="14"/>
      <c r="FX107" s="14"/>
      <c r="FY107" s="16"/>
      <c r="FZ107" s="16">
        <f t="shared" si="838"/>
        <v>0</v>
      </c>
      <c r="GC107" s="123"/>
      <c r="GD107" s="124"/>
      <c r="GE107" s="122">
        <f>FX86</f>
        <v>159</v>
      </c>
      <c r="GF107" s="122"/>
      <c r="GG107" s="121"/>
      <c r="GH107" s="121"/>
      <c r="GI107" s="121"/>
      <c r="GJ107" s="122"/>
      <c r="GK107" s="122"/>
      <c r="GL107" s="122"/>
      <c r="GM107" s="112">
        <v>34</v>
      </c>
    </row>
    <row r="108" spans="1:195" x14ac:dyDescent="0.2">
      <c r="A108" s="30" t="s">
        <v>35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0" t="s">
        <v>35</v>
      </c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0" t="s">
        <v>35</v>
      </c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0" t="s">
        <v>35</v>
      </c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0" t="s">
        <v>35</v>
      </c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0" t="s">
        <v>35</v>
      </c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0" t="s">
        <v>35</v>
      </c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0" t="s">
        <v>35</v>
      </c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0" t="s">
        <v>35</v>
      </c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0" t="s">
        <v>35</v>
      </c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0" t="s">
        <v>35</v>
      </c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0" t="s">
        <v>35</v>
      </c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0" t="s">
        <v>35</v>
      </c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0" t="s">
        <v>35</v>
      </c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0" t="s">
        <v>35</v>
      </c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0" t="s">
        <v>35</v>
      </c>
      <c r="FK108" s="34"/>
      <c r="FL108" s="34"/>
      <c r="FM108" s="34"/>
      <c r="FN108" s="34"/>
      <c r="FO108" s="34"/>
      <c r="FP108" s="34"/>
      <c r="FQ108" s="34"/>
      <c r="FR108" s="34"/>
      <c r="FS108" s="34"/>
      <c r="FT108" s="30" t="s">
        <v>35</v>
      </c>
      <c r="FU108" s="97" t="s">
        <v>35</v>
      </c>
      <c r="FV108" s="14"/>
      <c r="FW108" s="14"/>
      <c r="FX108" s="14"/>
      <c r="FY108" s="16"/>
      <c r="FZ108" s="16"/>
      <c r="GC108" s="127"/>
      <c r="GD108" s="128" t="str">
        <f>FU87</f>
        <v xml:space="preserve">      South Powerhouse </v>
      </c>
      <c r="GE108" s="120">
        <f>FV87</f>
        <v>158</v>
      </c>
      <c r="GF108" s="121">
        <f>GE108/GE110*100</f>
        <v>99.371069182389931</v>
      </c>
      <c r="GG108" s="129">
        <f>FV191</f>
        <v>1</v>
      </c>
      <c r="GH108" s="129">
        <f>FV186</f>
        <v>0</v>
      </c>
      <c r="GI108" s="129">
        <f>FV181</f>
        <v>0</v>
      </c>
      <c r="GJ108" s="129">
        <f>FV196</f>
        <v>0</v>
      </c>
      <c r="GK108" s="129">
        <f>FV201</f>
        <v>0</v>
      </c>
      <c r="GL108" s="129">
        <f>FV206</f>
        <v>0</v>
      </c>
      <c r="GM108" s="112">
        <v>35</v>
      </c>
    </row>
    <row r="109" spans="1:195" x14ac:dyDescent="0.2">
      <c r="A109" s="31" t="s">
        <v>20</v>
      </c>
      <c r="B109" s="34">
        <f t="shared" si="821"/>
        <v>0</v>
      </c>
      <c r="C109" s="34">
        <f t="shared" si="821"/>
        <v>0</v>
      </c>
      <c r="D109" s="34">
        <f t="shared" si="821"/>
        <v>0</v>
      </c>
      <c r="E109" s="34">
        <f t="shared" si="821"/>
        <v>0</v>
      </c>
      <c r="F109" s="34">
        <f t="shared" si="821"/>
        <v>0</v>
      </c>
      <c r="G109" s="34">
        <f t="shared" si="821"/>
        <v>0</v>
      </c>
      <c r="H109" s="34">
        <f t="shared" si="821"/>
        <v>0</v>
      </c>
      <c r="I109" s="34">
        <f t="shared" si="821"/>
        <v>0</v>
      </c>
      <c r="J109" s="34">
        <f t="shared" si="821"/>
        <v>0</v>
      </c>
      <c r="K109" s="34">
        <f t="shared" si="821"/>
        <v>0</v>
      </c>
      <c r="L109" s="31" t="s">
        <v>20</v>
      </c>
      <c r="M109" s="34">
        <f t="shared" ref="M109:V109" si="919">IF(M64="NA","NA",IF(M64="NO",1,0))</f>
        <v>0</v>
      </c>
      <c r="N109" s="34">
        <f t="shared" si="919"/>
        <v>0</v>
      </c>
      <c r="O109" s="34">
        <f t="shared" si="919"/>
        <v>0</v>
      </c>
      <c r="P109" s="34">
        <f t="shared" si="919"/>
        <v>0</v>
      </c>
      <c r="Q109" s="34">
        <f t="shared" si="919"/>
        <v>0</v>
      </c>
      <c r="R109" s="34">
        <f t="shared" si="919"/>
        <v>0</v>
      </c>
      <c r="S109" s="34">
        <f t="shared" si="919"/>
        <v>0</v>
      </c>
      <c r="T109" s="34">
        <f t="shared" si="919"/>
        <v>0</v>
      </c>
      <c r="U109" s="34">
        <f t="shared" si="919"/>
        <v>0</v>
      </c>
      <c r="V109" s="34">
        <f t="shared" si="919"/>
        <v>0</v>
      </c>
      <c r="W109" s="31" t="s">
        <v>20</v>
      </c>
      <c r="X109" s="34">
        <f t="shared" ref="X109:AG109" si="920">IF(X64="NA","NA",IF(X64="NO",1,0))</f>
        <v>0</v>
      </c>
      <c r="Y109" s="34">
        <f t="shared" si="920"/>
        <v>0</v>
      </c>
      <c r="Z109" s="34">
        <f t="shared" si="920"/>
        <v>0</v>
      </c>
      <c r="AA109" s="34">
        <f t="shared" si="920"/>
        <v>1</v>
      </c>
      <c r="AB109" s="34">
        <f t="shared" si="920"/>
        <v>0</v>
      </c>
      <c r="AC109" s="34">
        <f t="shared" si="920"/>
        <v>0</v>
      </c>
      <c r="AD109" s="34">
        <f t="shared" si="920"/>
        <v>0</v>
      </c>
      <c r="AE109" s="34">
        <f t="shared" si="920"/>
        <v>0</v>
      </c>
      <c r="AF109" s="34">
        <f t="shared" si="920"/>
        <v>0</v>
      </c>
      <c r="AG109" s="34">
        <f t="shared" si="920"/>
        <v>0</v>
      </c>
      <c r="AH109" s="31" t="s">
        <v>20</v>
      </c>
      <c r="AI109" s="34">
        <f t="shared" ref="AI109:AQ109" si="921">IF(AI64="NA","NA",IF(AI64="NO",1,0))</f>
        <v>0</v>
      </c>
      <c r="AJ109" s="34">
        <f t="shared" si="921"/>
        <v>0</v>
      </c>
      <c r="AK109" s="34">
        <f t="shared" si="921"/>
        <v>0</v>
      </c>
      <c r="AL109" s="34">
        <f t="shared" si="921"/>
        <v>0</v>
      </c>
      <c r="AM109" s="34">
        <f t="shared" si="921"/>
        <v>0</v>
      </c>
      <c r="AN109" s="34">
        <f t="shared" si="921"/>
        <v>0</v>
      </c>
      <c r="AO109" s="34">
        <f t="shared" si="921"/>
        <v>0</v>
      </c>
      <c r="AP109" s="34">
        <f t="shared" si="921"/>
        <v>0</v>
      </c>
      <c r="AQ109" s="34">
        <f t="shared" si="921"/>
        <v>0</v>
      </c>
      <c r="AR109" s="34">
        <f>IF(AR64="NA","NA",IF(AR64="NO",1,0))</f>
        <v>0</v>
      </c>
      <c r="AS109" s="31" t="s">
        <v>20</v>
      </c>
      <c r="AT109" s="34">
        <f t="shared" ref="AT109:BC109" si="922">IF(AT64="NA","NA",IF(AT64="NO",1,0))</f>
        <v>0</v>
      </c>
      <c r="AU109" s="34">
        <f t="shared" si="922"/>
        <v>0</v>
      </c>
      <c r="AV109" s="34">
        <f t="shared" si="922"/>
        <v>0</v>
      </c>
      <c r="AW109" s="34">
        <f t="shared" si="922"/>
        <v>0</v>
      </c>
      <c r="AX109" s="34">
        <f t="shared" si="922"/>
        <v>0</v>
      </c>
      <c r="AY109" s="34">
        <f t="shared" si="922"/>
        <v>0</v>
      </c>
      <c r="AZ109" s="34">
        <f t="shared" si="922"/>
        <v>0</v>
      </c>
      <c r="BA109" s="34">
        <f t="shared" si="922"/>
        <v>0</v>
      </c>
      <c r="BB109" s="34">
        <f t="shared" si="922"/>
        <v>0</v>
      </c>
      <c r="BC109" s="34">
        <f t="shared" si="922"/>
        <v>0</v>
      </c>
      <c r="BD109" s="31" t="s">
        <v>20</v>
      </c>
      <c r="BE109" s="34">
        <f t="shared" ref="BE109:BM109" si="923">IF(BE64="NA","NA",IF(BE64="NO",1,0))</f>
        <v>0</v>
      </c>
      <c r="BF109" s="34">
        <f t="shared" si="923"/>
        <v>0</v>
      </c>
      <c r="BG109" s="34">
        <f t="shared" si="923"/>
        <v>0</v>
      </c>
      <c r="BH109" s="34">
        <f t="shared" si="923"/>
        <v>0</v>
      </c>
      <c r="BI109" s="34">
        <f t="shared" si="923"/>
        <v>0</v>
      </c>
      <c r="BJ109" s="34">
        <f t="shared" si="923"/>
        <v>0</v>
      </c>
      <c r="BK109" s="34">
        <f t="shared" si="923"/>
        <v>0</v>
      </c>
      <c r="BL109" s="34">
        <f t="shared" si="923"/>
        <v>0</v>
      </c>
      <c r="BM109" s="34">
        <f t="shared" si="923"/>
        <v>0</v>
      </c>
      <c r="BN109" s="34">
        <f>IF(BN64="NA","NA",IF(BN64="NO",1,0))</f>
        <v>0</v>
      </c>
      <c r="BO109" s="31" t="s">
        <v>20</v>
      </c>
      <c r="BP109" s="34">
        <f t="shared" ref="BP109:BX109" si="924">IF(BP64="NA","NA",IF(BP64="NO",1,0))</f>
        <v>0</v>
      </c>
      <c r="BQ109" s="34">
        <f t="shared" si="924"/>
        <v>0</v>
      </c>
      <c r="BR109" s="34">
        <f t="shared" si="924"/>
        <v>0</v>
      </c>
      <c r="BS109" s="34">
        <f t="shared" si="924"/>
        <v>0</v>
      </c>
      <c r="BT109" s="34">
        <f t="shared" si="924"/>
        <v>0</v>
      </c>
      <c r="BU109" s="34">
        <f t="shared" si="924"/>
        <v>0</v>
      </c>
      <c r="BV109" s="34">
        <f t="shared" si="924"/>
        <v>0</v>
      </c>
      <c r="BW109" s="34">
        <f t="shared" si="924"/>
        <v>0</v>
      </c>
      <c r="BX109" s="34">
        <f t="shared" si="924"/>
        <v>0</v>
      </c>
      <c r="BY109" s="34">
        <f>IF(BY64="NA","NA",IF(BY64="NO",1,0))</f>
        <v>0</v>
      </c>
      <c r="BZ109" s="31" t="s">
        <v>20</v>
      </c>
      <c r="CA109" s="34">
        <f t="shared" ref="CA109:CI109" si="925">IF(CA64="NA","NA",IF(CA64="NO",1,0))</f>
        <v>0</v>
      </c>
      <c r="CB109" s="34">
        <f t="shared" si="925"/>
        <v>0</v>
      </c>
      <c r="CC109" s="34">
        <f t="shared" si="925"/>
        <v>0</v>
      </c>
      <c r="CD109" s="34">
        <f t="shared" si="925"/>
        <v>0</v>
      </c>
      <c r="CE109" s="34">
        <f t="shared" si="925"/>
        <v>0</v>
      </c>
      <c r="CF109" s="34">
        <f t="shared" si="925"/>
        <v>0</v>
      </c>
      <c r="CG109" s="34">
        <f t="shared" si="925"/>
        <v>0</v>
      </c>
      <c r="CH109" s="34">
        <f t="shared" si="925"/>
        <v>0</v>
      </c>
      <c r="CI109" s="34">
        <f t="shared" si="925"/>
        <v>0</v>
      </c>
      <c r="CJ109" s="34">
        <f>IF(CJ64="NA","NA",IF(CJ64="NO",1,0))</f>
        <v>0</v>
      </c>
      <c r="CK109" s="31" t="s">
        <v>20</v>
      </c>
      <c r="CL109" s="34">
        <f t="shared" ref="CL109:CT109" si="926">IF(CL64="NA","NA",IF(CL64="NO",1,0))</f>
        <v>0</v>
      </c>
      <c r="CM109" s="34">
        <f t="shared" si="926"/>
        <v>0</v>
      </c>
      <c r="CN109" s="34">
        <f t="shared" si="926"/>
        <v>0</v>
      </c>
      <c r="CO109" s="34">
        <f t="shared" si="926"/>
        <v>0</v>
      </c>
      <c r="CP109" s="34">
        <f t="shared" si="926"/>
        <v>0</v>
      </c>
      <c r="CQ109" s="34">
        <f t="shared" si="926"/>
        <v>0</v>
      </c>
      <c r="CR109" s="34">
        <f t="shared" si="926"/>
        <v>0</v>
      </c>
      <c r="CS109" s="34">
        <f t="shared" si="926"/>
        <v>0</v>
      </c>
      <c r="CT109" s="34">
        <f t="shared" si="926"/>
        <v>0</v>
      </c>
      <c r="CU109" s="34">
        <f>IF(CU64="NA","NA",IF(CU64="NO",1,0))</f>
        <v>0</v>
      </c>
      <c r="CV109" s="31" t="s">
        <v>20</v>
      </c>
      <c r="CW109" s="34">
        <f t="shared" ref="CW109:DE109" si="927">IF(CW64="NA","NA",IF(CW64="NO",1,0))</f>
        <v>0</v>
      </c>
      <c r="CX109" s="34">
        <f t="shared" si="927"/>
        <v>0</v>
      </c>
      <c r="CY109" s="34">
        <f t="shared" si="927"/>
        <v>0</v>
      </c>
      <c r="CZ109" s="34">
        <f t="shared" si="927"/>
        <v>0</v>
      </c>
      <c r="DA109" s="34">
        <f t="shared" si="927"/>
        <v>0</v>
      </c>
      <c r="DB109" s="34">
        <f t="shared" si="927"/>
        <v>0</v>
      </c>
      <c r="DC109" s="34">
        <f t="shared" si="927"/>
        <v>0</v>
      </c>
      <c r="DD109" s="34">
        <f t="shared" si="927"/>
        <v>0</v>
      </c>
      <c r="DE109" s="34">
        <f t="shared" si="927"/>
        <v>0</v>
      </c>
      <c r="DF109" s="34">
        <f>IF(DF64="NA","NA",IF(DF64="NO",1,0))</f>
        <v>0</v>
      </c>
      <c r="DG109" s="31" t="s">
        <v>20</v>
      </c>
      <c r="DH109" s="34">
        <f t="shared" ref="DH109:DP109" si="928">IF(DH64="NA","NA",IF(DH64="NO",1,0))</f>
        <v>0</v>
      </c>
      <c r="DI109" s="34">
        <f t="shared" si="928"/>
        <v>0</v>
      </c>
      <c r="DJ109" s="34">
        <f t="shared" si="928"/>
        <v>0</v>
      </c>
      <c r="DK109" s="34">
        <f t="shared" si="928"/>
        <v>0</v>
      </c>
      <c r="DL109" s="34">
        <f t="shared" si="928"/>
        <v>0</v>
      </c>
      <c r="DM109" s="34">
        <f t="shared" si="928"/>
        <v>0</v>
      </c>
      <c r="DN109" s="34">
        <f t="shared" si="928"/>
        <v>0</v>
      </c>
      <c r="DO109" s="34">
        <f t="shared" si="928"/>
        <v>0</v>
      </c>
      <c r="DP109" s="34">
        <f t="shared" si="928"/>
        <v>0</v>
      </c>
      <c r="DQ109" s="34">
        <f>IF(DQ64="NA","NA",IF(DQ64="NO",1,0))</f>
        <v>0</v>
      </c>
      <c r="DR109" s="31" t="s">
        <v>20</v>
      </c>
      <c r="DS109" s="34">
        <f t="shared" ref="DS109:EA109" si="929">IF(DS64="NA","NA",IF(DS64="NO",1,0))</f>
        <v>0</v>
      </c>
      <c r="DT109" s="34">
        <f t="shared" si="929"/>
        <v>0</v>
      </c>
      <c r="DU109" s="34">
        <f t="shared" si="929"/>
        <v>0</v>
      </c>
      <c r="DV109" s="34">
        <f t="shared" si="929"/>
        <v>0</v>
      </c>
      <c r="DW109" s="34">
        <f t="shared" si="929"/>
        <v>0</v>
      </c>
      <c r="DX109" s="34">
        <f t="shared" si="929"/>
        <v>0</v>
      </c>
      <c r="DY109" s="34">
        <f t="shared" si="929"/>
        <v>0</v>
      </c>
      <c r="DZ109" s="34">
        <f t="shared" si="929"/>
        <v>0</v>
      </c>
      <c r="EA109" s="34">
        <f t="shared" si="929"/>
        <v>0</v>
      </c>
      <c r="EB109" s="34">
        <f>IF(EB64="NA","NA",IF(EB64="NO",1,0))</f>
        <v>0</v>
      </c>
      <c r="EC109" s="31" t="s">
        <v>20</v>
      </c>
      <c r="ED109" s="34">
        <f t="shared" ref="ED109:EL109" si="930">IF(ED64="NA","NA",IF(ED64="NO",1,0))</f>
        <v>0</v>
      </c>
      <c r="EE109" s="34">
        <f t="shared" si="930"/>
        <v>0</v>
      </c>
      <c r="EF109" s="34">
        <f t="shared" si="930"/>
        <v>0</v>
      </c>
      <c r="EG109" s="34">
        <f t="shared" si="930"/>
        <v>0</v>
      </c>
      <c r="EH109" s="34">
        <f t="shared" si="930"/>
        <v>0</v>
      </c>
      <c r="EI109" s="34">
        <f t="shared" si="930"/>
        <v>0</v>
      </c>
      <c r="EJ109" s="34">
        <f t="shared" si="930"/>
        <v>0</v>
      </c>
      <c r="EK109" s="34">
        <f t="shared" si="930"/>
        <v>0</v>
      </c>
      <c r="EL109" s="34">
        <f t="shared" si="930"/>
        <v>0</v>
      </c>
      <c r="EM109" s="34">
        <f t="shared" ref="EM109" si="931">IF(EM64="NA","NA",IF(EM64="NO",1,0))</f>
        <v>0</v>
      </c>
      <c r="EN109" s="31" t="s">
        <v>20</v>
      </c>
      <c r="EO109" s="34">
        <f t="shared" ref="EO109:EX109" si="932">IF(EO64="NA","NA",IF(EO64="NO",1,0))</f>
        <v>0</v>
      </c>
      <c r="EP109" s="34">
        <f t="shared" si="932"/>
        <v>0</v>
      </c>
      <c r="EQ109" s="34">
        <f t="shared" si="932"/>
        <v>0</v>
      </c>
      <c r="ER109" s="34">
        <f t="shared" si="932"/>
        <v>0</v>
      </c>
      <c r="ES109" s="34">
        <f t="shared" si="932"/>
        <v>0</v>
      </c>
      <c r="ET109" s="34">
        <f t="shared" si="932"/>
        <v>0</v>
      </c>
      <c r="EU109" s="34">
        <f t="shared" si="932"/>
        <v>0</v>
      </c>
      <c r="EV109" s="34">
        <f t="shared" si="932"/>
        <v>0</v>
      </c>
      <c r="EW109" s="34">
        <f t="shared" si="932"/>
        <v>0</v>
      </c>
      <c r="EX109" s="34">
        <f t="shared" si="932"/>
        <v>0</v>
      </c>
      <c r="EY109" s="31" t="s">
        <v>20</v>
      </c>
      <c r="EZ109" s="34">
        <f t="shared" ref="EZ109:FI109" si="933">IF(EZ64="NA","NA",IF(EZ64="NO",1,0))</f>
        <v>0</v>
      </c>
      <c r="FA109" s="34">
        <f t="shared" si="933"/>
        <v>0</v>
      </c>
      <c r="FB109" s="34">
        <f t="shared" si="933"/>
        <v>0</v>
      </c>
      <c r="FC109" s="34">
        <f t="shared" si="933"/>
        <v>0</v>
      </c>
      <c r="FD109" s="34">
        <f t="shared" si="933"/>
        <v>0</v>
      </c>
      <c r="FE109" s="34">
        <f t="shared" si="933"/>
        <v>0</v>
      </c>
      <c r="FF109" s="34">
        <f t="shared" si="933"/>
        <v>0</v>
      </c>
      <c r="FG109" s="34">
        <f t="shared" si="933"/>
        <v>0</v>
      </c>
      <c r="FH109" s="34">
        <f t="shared" si="933"/>
        <v>0</v>
      </c>
      <c r="FI109" s="34">
        <f t="shared" si="933"/>
        <v>0</v>
      </c>
      <c r="FJ109" s="31" t="s">
        <v>20</v>
      </c>
      <c r="FK109" s="34">
        <f t="shared" ref="FK109:FS109" si="934">IF(FK64="NA","NA",IF(FK64="NO",1,0))</f>
        <v>0</v>
      </c>
      <c r="FL109" s="34">
        <f t="shared" si="934"/>
        <v>0</v>
      </c>
      <c r="FM109" s="34">
        <f t="shared" si="934"/>
        <v>0</v>
      </c>
      <c r="FN109" s="34">
        <f t="shared" si="934"/>
        <v>0</v>
      </c>
      <c r="FO109" s="34">
        <f t="shared" si="934"/>
        <v>0</v>
      </c>
      <c r="FP109" s="34">
        <f t="shared" si="934"/>
        <v>0</v>
      </c>
      <c r="FQ109" s="34">
        <f t="shared" si="934"/>
        <v>0</v>
      </c>
      <c r="FR109" s="34">
        <f t="shared" si="934"/>
        <v>0</v>
      </c>
      <c r="FS109" s="34">
        <f t="shared" si="934"/>
        <v>0</v>
      </c>
      <c r="FT109" s="31" t="s">
        <v>20</v>
      </c>
      <c r="FU109" s="96" t="s">
        <v>20</v>
      </c>
      <c r="FV109" s="63">
        <f>SUM(B109:FT109)</f>
        <v>1</v>
      </c>
      <c r="FW109" s="14"/>
      <c r="FX109" s="14"/>
      <c r="FY109" s="16"/>
      <c r="FZ109" s="16">
        <f t="shared" si="838"/>
        <v>0.62893081761006298</v>
      </c>
      <c r="GC109" s="127"/>
      <c r="GD109" s="128"/>
      <c r="GE109" s="122" t="s">
        <v>129</v>
      </c>
      <c r="GF109" s="122" t="s">
        <v>129</v>
      </c>
      <c r="GG109" s="121">
        <f>GG108/GE110*100</f>
        <v>0.62893081761006298</v>
      </c>
      <c r="GH109" s="121">
        <f>GH108/GE110*100</f>
        <v>0</v>
      </c>
      <c r="GI109" s="121">
        <f>GI108/GE110*100</f>
        <v>0</v>
      </c>
      <c r="GJ109" s="121">
        <f>GJ108/GE110*100</f>
        <v>0</v>
      </c>
      <c r="GK109" s="121">
        <f>GK108/GE110*100</f>
        <v>0</v>
      </c>
      <c r="GL109" s="121">
        <f>GL108/GE110*100</f>
        <v>0</v>
      </c>
      <c r="GM109" s="112">
        <v>36</v>
      </c>
    </row>
    <row r="110" spans="1:195" x14ac:dyDescent="0.2">
      <c r="A110" s="31" t="s">
        <v>21</v>
      </c>
      <c r="B110" s="34">
        <f t="shared" si="821"/>
        <v>0</v>
      </c>
      <c r="C110" s="34">
        <f t="shared" si="821"/>
        <v>0</v>
      </c>
      <c r="D110" s="34">
        <f t="shared" si="821"/>
        <v>0</v>
      </c>
      <c r="E110" s="34">
        <f t="shared" si="821"/>
        <v>0</v>
      </c>
      <c r="F110" s="34">
        <f t="shared" si="821"/>
        <v>0</v>
      </c>
      <c r="G110" s="34">
        <f t="shared" si="821"/>
        <v>0</v>
      </c>
      <c r="H110" s="34">
        <f t="shared" si="821"/>
        <v>0</v>
      </c>
      <c r="I110" s="34">
        <f t="shared" si="821"/>
        <v>0</v>
      </c>
      <c r="J110" s="34">
        <f t="shared" si="821"/>
        <v>0</v>
      </c>
      <c r="K110" s="34">
        <f t="shared" si="821"/>
        <v>0</v>
      </c>
      <c r="L110" s="31" t="s">
        <v>21</v>
      </c>
      <c r="M110" s="34">
        <f t="shared" ref="M110:V110" si="935">IF(M65="NA","NA",IF(M65="NO",1,0))</f>
        <v>0</v>
      </c>
      <c r="N110" s="34">
        <f t="shared" si="935"/>
        <v>0</v>
      </c>
      <c r="O110" s="34">
        <f t="shared" si="935"/>
        <v>0</v>
      </c>
      <c r="P110" s="34">
        <f t="shared" si="935"/>
        <v>0</v>
      </c>
      <c r="Q110" s="34">
        <f t="shared" si="935"/>
        <v>0</v>
      </c>
      <c r="R110" s="34">
        <f t="shared" si="935"/>
        <v>0</v>
      </c>
      <c r="S110" s="34">
        <f t="shared" si="935"/>
        <v>0</v>
      </c>
      <c r="T110" s="34">
        <f t="shared" si="935"/>
        <v>0</v>
      </c>
      <c r="U110" s="34">
        <f t="shared" si="935"/>
        <v>0</v>
      </c>
      <c r="V110" s="34">
        <f t="shared" si="935"/>
        <v>0</v>
      </c>
      <c r="W110" s="31" t="s">
        <v>21</v>
      </c>
      <c r="X110" s="34">
        <f t="shared" ref="X110:AG110" si="936">IF(X65="NA","NA",IF(X65="NO",1,0))</f>
        <v>0</v>
      </c>
      <c r="Y110" s="34">
        <f t="shared" si="936"/>
        <v>0</v>
      </c>
      <c r="Z110" s="34">
        <f t="shared" si="936"/>
        <v>0</v>
      </c>
      <c r="AA110" s="34">
        <f t="shared" si="936"/>
        <v>0</v>
      </c>
      <c r="AB110" s="34">
        <f t="shared" si="936"/>
        <v>0</v>
      </c>
      <c r="AC110" s="34">
        <f t="shared" si="936"/>
        <v>0</v>
      </c>
      <c r="AD110" s="34">
        <f t="shared" si="936"/>
        <v>0</v>
      </c>
      <c r="AE110" s="34">
        <f t="shared" si="936"/>
        <v>0</v>
      </c>
      <c r="AF110" s="34">
        <f t="shared" si="936"/>
        <v>0</v>
      </c>
      <c r="AG110" s="34">
        <f t="shared" si="936"/>
        <v>0</v>
      </c>
      <c r="AH110" s="31" t="s">
        <v>21</v>
      </c>
      <c r="AI110" s="34">
        <f t="shared" ref="AI110:AQ110" si="937">IF(AI65="NA","NA",IF(AI65="NO",1,0))</f>
        <v>0</v>
      </c>
      <c r="AJ110" s="34">
        <f t="shared" si="937"/>
        <v>0</v>
      </c>
      <c r="AK110" s="34">
        <f t="shared" si="937"/>
        <v>0</v>
      </c>
      <c r="AL110" s="34">
        <f t="shared" si="937"/>
        <v>0</v>
      </c>
      <c r="AM110" s="34">
        <f t="shared" si="937"/>
        <v>0</v>
      </c>
      <c r="AN110" s="34">
        <f t="shared" si="937"/>
        <v>0</v>
      </c>
      <c r="AO110" s="34">
        <f t="shared" si="937"/>
        <v>0</v>
      </c>
      <c r="AP110" s="34">
        <f t="shared" si="937"/>
        <v>0</v>
      </c>
      <c r="AQ110" s="34">
        <f t="shared" si="937"/>
        <v>0</v>
      </c>
      <c r="AR110" s="34">
        <f>IF(AR65="NA","NA",IF(AR65="NO",1,0))</f>
        <v>0</v>
      </c>
      <c r="AS110" s="31" t="s">
        <v>21</v>
      </c>
      <c r="AT110" s="34">
        <f t="shared" ref="AT110:BC110" si="938">IF(AT65="NA","NA",IF(AT65="NO",1,0))</f>
        <v>0</v>
      </c>
      <c r="AU110" s="34">
        <f t="shared" si="938"/>
        <v>0</v>
      </c>
      <c r="AV110" s="34">
        <f t="shared" si="938"/>
        <v>0</v>
      </c>
      <c r="AW110" s="34">
        <f t="shared" si="938"/>
        <v>0</v>
      </c>
      <c r="AX110" s="34">
        <f t="shared" si="938"/>
        <v>0</v>
      </c>
      <c r="AY110" s="34">
        <f t="shared" si="938"/>
        <v>0</v>
      </c>
      <c r="AZ110" s="34">
        <f t="shared" si="938"/>
        <v>0</v>
      </c>
      <c r="BA110" s="34">
        <f t="shared" si="938"/>
        <v>0</v>
      </c>
      <c r="BB110" s="34">
        <f t="shared" si="938"/>
        <v>0</v>
      </c>
      <c r="BC110" s="34">
        <f t="shared" si="938"/>
        <v>0</v>
      </c>
      <c r="BD110" s="31" t="s">
        <v>21</v>
      </c>
      <c r="BE110" s="34">
        <f t="shared" ref="BE110:BM110" si="939">IF(BE65="NA","NA",IF(BE65="NO",1,0))</f>
        <v>0</v>
      </c>
      <c r="BF110" s="34">
        <f t="shared" si="939"/>
        <v>0</v>
      </c>
      <c r="BG110" s="34">
        <f t="shared" si="939"/>
        <v>0</v>
      </c>
      <c r="BH110" s="34">
        <f t="shared" si="939"/>
        <v>0</v>
      </c>
      <c r="BI110" s="34">
        <f t="shared" si="939"/>
        <v>0</v>
      </c>
      <c r="BJ110" s="34">
        <f t="shared" si="939"/>
        <v>0</v>
      </c>
      <c r="BK110" s="34">
        <f t="shared" si="939"/>
        <v>0</v>
      </c>
      <c r="BL110" s="34">
        <f t="shared" si="939"/>
        <v>0</v>
      </c>
      <c r="BM110" s="34">
        <f t="shared" si="939"/>
        <v>0</v>
      </c>
      <c r="BN110" s="34">
        <f>IF(BN65="NA","NA",IF(BN65="NO",1,0))</f>
        <v>1</v>
      </c>
      <c r="BO110" s="31" t="s">
        <v>21</v>
      </c>
      <c r="BP110" s="34">
        <f t="shared" ref="BP110:BX110" si="940">IF(BP65="NA","NA",IF(BP65="NO",1,0))</f>
        <v>0</v>
      </c>
      <c r="BQ110" s="34">
        <f t="shared" si="940"/>
        <v>0</v>
      </c>
      <c r="BR110" s="34">
        <f t="shared" si="940"/>
        <v>0</v>
      </c>
      <c r="BS110" s="34">
        <f t="shared" si="940"/>
        <v>0</v>
      </c>
      <c r="BT110" s="34">
        <f t="shared" si="940"/>
        <v>0</v>
      </c>
      <c r="BU110" s="34">
        <f t="shared" si="940"/>
        <v>0</v>
      </c>
      <c r="BV110" s="34">
        <f t="shared" si="940"/>
        <v>0</v>
      </c>
      <c r="BW110" s="34">
        <f t="shared" si="940"/>
        <v>0</v>
      </c>
      <c r="BX110" s="34">
        <f t="shared" si="940"/>
        <v>0</v>
      </c>
      <c r="BY110" s="34">
        <f>IF(BY65="NA","NA",IF(BY65="NO",1,0))</f>
        <v>0</v>
      </c>
      <c r="BZ110" s="31" t="s">
        <v>21</v>
      </c>
      <c r="CA110" s="34">
        <f t="shared" ref="CA110:CI110" si="941">IF(CA65="NA","NA",IF(CA65="NO",1,0))</f>
        <v>0</v>
      </c>
      <c r="CB110" s="34">
        <f t="shared" si="941"/>
        <v>0</v>
      </c>
      <c r="CC110" s="34">
        <f t="shared" si="941"/>
        <v>0</v>
      </c>
      <c r="CD110" s="34">
        <f t="shared" si="941"/>
        <v>0</v>
      </c>
      <c r="CE110" s="34">
        <f t="shared" si="941"/>
        <v>0</v>
      </c>
      <c r="CF110" s="34">
        <f t="shared" si="941"/>
        <v>0</v>
      </c>
      <c r="CG110" s="34">
        <f t="shared" si="941"/>
        <v>0</v>
      </c>
      <c r="CH110" s="34">
        <f t="shared" si="941"/>
        <v>0</v>
      </c>
      <c r="CI110" s="34">
        <f t="shared" si="941"/>
        <v>0</v>
      </c>
      <c r="CJ110" s="34">
        <f>IF(CJ65="NA","NA",IF(CJ65="NO",1,0))</f>
        <v>0</v>
      </c>
      <c r="CK110" s="31" t="s">
        <v>21</v>
      </c>
      <c r="CL110" s="34">
        <f t="shared" ref="CL110:CT110" si="942">IF(CL65="NA","NA",IF(CL65="NO",1,0))</f>
        <v>0</v>
      </c>
      <c r="CM110" s="34">
        <f t="shared" si="942"/>
        <v>0</v>
      </c>
      <c r="CN110" s="34">
        <f t="shared" si="942"/>
        <v>0</v>
      </c>
      <c r="CO110" s="34">
        <f t="shared" si="942"/>
        <v>0</v>
      </c>
      <c r="CP110" s="34">
        <f t="shared" si="942"/>
        <v>0</v>
      </c>
      <c r="CQ110" s="34">
        <f t="shared" si="942"/>
        <v>0</v>
      </c>
      <c r="CR110" s="34">
        <f t="shared" si="942"/>
        <v>0</v>
      </c>
      <c r="CS110" s="34">
        <f t="shared" si="942"/>
        <v>0</v>
      </c>
      <c r="CT110" s="34">
        <f t="shared" si="942"/>
        <v>0</v>
      </c>
      <c r="CU110" s="34">
        <f>IF(CU65="NA","NA",IF(CU65="NO",1,0))</f>
        <v>0</v>
      </c>
      <c r="CV110" s="31" t="s">
        <v>21</v>
      </c>
      <c r="CW110" s="34">
        <f t="shared" ref="CW110:DE110" si="943">IF(CW65="NA","NA",IF(CW65="NO",1,0))</f>
        <v>0</v>
      </c>
      <c r="CX110" s="34">
        <f t="shared" si="943"/>
        <v>0</v>
      </c>
      <c r="CY110" s="34">
        <f t="shared" si="943"/>
        <v>0</v>
      </c>
      <c r="CZ110" s="34">
        <f t="shared" si="943"/>
        <v>0</v>
      </c>
      <c r="DA110" s="34">
        <f t="shared" si="943"/>
        <v>0</v>
      </c>
      <c r="DB110" s="34">
        <f t="shared" si="943"/>
        <v>0</v>
      </c>
      <c r="DC110" s="34">
        <f t="shared" si="943"/>
        <v>0</v>
      </c>
      <c r="DD110" s="34">
        <f t="shared" si="943"/>
        <v>0</v>
      </c>
      <c r="DE110" s="34">
        <f t="shared" si="943"/>
        <v>0</v>
      </c>
      <c r="DF110" s="34">
        <f>IF(DF65="NA","NA",IF(DF65="NO",1,0))</f>
        <v>0</v>
      </c>
      <c r="DG110" s="31" t="s">
        <v>21</v>
      </c>
      <c r="DH110" s="34">
        <f t="shared" ref="DH110:DP110" si="944">IF(DH65="NA","NA",IF(DH65="NO",1,0))</f>
        <v>0</v>
      </c>
      <c r="DI110" s="34">
        <f t="shared" si="944"/>
        <v>0</v>
      </c>
      <c r="DJ110" s="34">
        <f t="shared" si="944"/>
        <v>0</v>
      </c>
      <c r="DK110" s="34">
        <f t="shared" si="944"/>
        <v>0</v>
      </c>
      <c r="DL110" s="34">
        <f t="shared" si="944"/>
        <v>0</v>
      </c>
      <c r="DM110" s="34">
        <f t="shared" si="944"/>
        <v>0</v>
      </c>
      <c r="DN110" s="34">
        <f t="shared" si="944"/>
        <v>0</v>
      </c>
      <c r="DO110" s="34">
        <f t="shared" si="944"/>
        <v>0</v>
      </c>
      <c r="DP110" s="34">
        <f t="shared" si="944"/>
        <v>0</v>
      </c>
      <c r="DQ110" s="34">
        <f>IF(DQ65="NA","NA",IF(DQ65="NO",1,0))</f>
        <v>0</v>
      </c>
      <c r="DR110" s="31" t="s">
        <v>21</v>
      </c>
      <c r="DS110" s="34">
        <f t="shared" ref="DS110:EA110" si="945">IF(DS65="NA","NA",IF(DS65="NO",1,0))</f>
        <v>0</v>
      </c>
      <c r="DT110" s="34">
        <f t="shared" si="945"/>
        <v>0</v>
      </c>
      <c r="DU110" s="34">
        <f t="shared" si="945"/>
        <v>0</v>
      </c>
      <c r="DV110" s="34">
        <f t="shared" si="945"/>
        <v>0</v>
      </c>
      <c r="DW110" s="34">
        <f t="shared" si="945"/>
        <v>0</v>
      </c>
      <c r="DX110" s="34">
        <f t="shared" si="945"/>
        <v>0</v>
      </c>
      <c r="DY110" s="34">
        <f t="shared" si="945"/>
        <v>0</v>
      </c>
      <c r="DZ110" s="34">
        <f t="shared" si="945"/>
        <v>0</v>
      </c>
      <c r="EA110" s="34">
        <f t="shared" si="945"/>
        <v>0</v>
      </c>
      <c r="EB110" s="34">
        <f>IF(EB65="NA","NA",IF(EB65="NO",1,0))</f>
        <v>0</v>
      </c>
      <c r="EC110" s="31" t="s">
        <v>21</v>
      </c>
      <c r="ED110" s="34">
        <f t="shared" ref="ED110:EL110" si="946">IF(ED65="NA","NA",IF(ED65="NO",1,0))</f>
        <v>0</v>
      </c>
      <c r="EE110" s="34">
        <f t="shared" si="946"/>
        <v>0</v>
      </c>
      <c r="EF110" s="34">
        <f t="shared" si="946"/>
        <v>0</v>
      </c>
      <c r="EG110" s="34">
        <f t="shared" si="946"/>
        <v>0</v>
      </c>
      <c r="EH110" s="34">
        <f t="shared" si="946"/>
        <v>0</v>
      </c>
      <c r="EI110" s="34">
        <f t="shared" si="946"/>
        <v>0</v>
      </c>
      <c r="EJ110" s="34">
        <f t="shared" si="946"/>
        <v>0</v>
      </c>
      <c r="EK110" s="34">
        <f t="shared" si="946"/>
        <v>0</v>
      </c>
      <c r="EL110" s="34">
        <f t="shared" si="946"/>
        <v>0</v>
      </c>
      <c r="EM110" s="34">
        <f t="shared" ref="EM110" si="947">IF(EM65="NA","NA",IF(EM65="NO",1,0))</f>
        <v>0</v>
      </c>
      <c r="EN110" s="31" t="s">
        <v>21</v>
      </c>
      <c r="EO110" s="34">
        <f t="shared" ref="EO110:EX110" si="948">IF(EO65="NA","NA",IF(EO65="NO",1,0))</f>
        <v>0</v>
      </c>
      <c r="EP110" s="34">
        <f t="shared" si="948"/>
        <v>0</v>
      </c>
      <c r="EQ110" s="34">
        <f t="shared" si="948"/>
        <v>0</v>
      </c>
      <c r="ER110" s="34">
        <f t="shared" si="948"/>
        <v>0</v>
      </c>
      <c r="ES110" s="34">
        <f t="shared" si="948"/>
        <v>0</v>
      </c>
      <c r="ET110" s="34">
        <f t="shared" si="948"/>
        <v>0</v>
      </c>
      <c r="EU110" s="34">
        <f t="shared" si="948"/>
        <v>0</v>
      </c>
      <c r="EV110" s="34">
        <f t="shared" si="948"/>
        <v>0</v>
      </c>
      <c r="EW110" s="34">
        <f t="shared" si="948"/>
        <v>0</v>
      </c>
      <c r="EX110" s="34">
        <f t="shared" si="948"/>
        <v>0</v>
      </c>
      <c r="EY110" s="31" t="s">
        <v>21</v>
      </c>
      <c r="EZ110" s="34">
        <f t="shared" ref="EZ110:FI110" si="949">IF(EZ65="NA","NA",IF(EZ65="NO",1,0))</f>
        <v>0</v>
      </c>
      <c r="FA110" s="34">
        <f t="shared" si="949"/>
        <v>0</v>
      </c>
      <c r="FB110" s="34">
        <f t="shared" si="949"/>
        <v>0</v>
      </c>
      <c r="FC110" s="34">
        <f t="shared" si="949"/>
        <v>0</v>
      </c>
      <c r="FD110" s="34">
        <f t="shared" si="949"/>
        <v>0</v>
      </c>
      <c r="FE110" s="34">
        <f t="shared" si="949"/>
        <v>0</v>
      </c>
      <c r="FF110" s="34">
        <f t="shared" si="949"/>
        <v>0</v>
      </c>
      <c r="FG110" s="34">
        <f t="shared" si="949"/>
        <v>0</v>
      </c>
      <c r="FH110" s="34">
        <f t="shared" si="949"/>
        <v>0</v>
      </c>
      <c r="FI110" s="34">
        <f t="shared" si="949"/>
        <v>0</v>
      </c>
      <c r="FJ110" s="31" t="s">
        <v>21</v>
      </c>
      <c r="FK110" s="34">
        <f t="shared" ref="FK110:FS110" si="950">IF(FK65="NA","NA",IF(FK65="NO",1,0))</f>
        <v>0</v>
      </c>
      <c r="FL110" s="34">
        <f t="shared" si="950"/>
        <v>0</v>
      </c>
      <c r="FM110" s="34">
        <f t="shared" si="950"/>
        <v>0</v>
      </c>
      <c r="FN110" s="34">
        <f t="shared" si="950"/>
        <v>0</v>
      </c>
      <c r="FO110" s="34">
        <f t="shared" si="950"/>
        <v>0</v>
      </c>
      <c r="FP110" s="34">
        <f t="shared" si="950"/>
        <v>0</v>
      </c>
      <c r="FQ110" s="34">
        <f t="shared" si="950"/>
        <v>0</v>
      </c>
      <c r="FR110" s="34">
        <f t="shared" si="950"/>
        <v>0</v>
      </c>
      <c r="FS110" s="34">
        <f t="shared" si="950"/>
        <v>0</v>
      </c>
      <c r="FT110" s="31" t="s">
        <v>21</v>
      </c>
      <c r="FU110" s="96" t="s">
        <v>21</v>
      </c>
      <c r="FV110" s="63">
        <f>SUM(B110:FT110)</f>
        <v>1</v>
      </c>
      <c r="FW110" s="14"/>
      <c r="FX110" s="14"/>
      <c r="FY110" s="16"/>
      <c r="FZ110" s="16">
        <f t="shared" si="838"/>
        <v>0.62893081761006298</v>
      </c>
      <c r="GC110" s="123"/>
      <c r="GD110" s="124"/>
      <c r="GE110" s="120">
        <f>FX87</f>
        <v>159</v>
      </c>
      <c r="GF110" s="121"/>
      <c r="GG110" s="121"/>
      <c r="GH110" s="121"/>
      <c r="GI110" s="121"/>
      <c r="GJ110" s="122"/>
      <c r="GK110" s="122"/>
      <c r="GL110" s="122"/>
      <c r="GM110" s="112">
        <v>37</v>
      </c>
    </row>
    <row r="111" spans="1:195" x14ac:dyDescent="0.2">
      <c r="A111" s="31" t="s">
        <v>22</v>
      </c>
      <c r="B111" s="34">
        <f t="shared" si="821"/>
        <v>0</v>
      </c>
      <c r="C111" s="34">
        <f t="shared" si="821"/>
        <v>0</v>
      </c>
      <c r="D111" s="34">
        <f t="shared" si="821"/>
        <v>0</v>
      </c>
      <c r="E111" s="34">
        <f t="shared" si="821"/>
        <v>0</v>
      </c>
      <c r="F111" s="34">
        <f t="shared" si="821"/>
        <v>0</v>
      </c>
      <c r="G111" s="34">
        <f t="shared" si="821"/>
        <v>0</v>
      </c>
      <c r="H111" s="34">
        <f t="shared" si="821"/>
        <v>0</v>
      </c>
      <c r="I111" s="34">
        <f t="shared" si="821"/>
        <v>0</v>
      </c>
      <c r="J111" s="34">
        <f t="shared" si="821"/>
        <v>0</v>
      </c>
      <c r="K111" s="34">
        <f t="shared" si="821"/>
        <v>0</v>
      </c>
      <c r="L111" s="31" t="s">
        <v>22</v>
      </c>
      <c r="M111" s="34">
        <f t="shared" ref="M111:V111" si="951">IF(M66="NA","NA",IF(M66="NO",1,0))</f>
        <v>0</v>
      </c>
      <c r="N111" s="34">
        <f t="shared" si="951"/>
        <v>0</v>
      </c>
      <c r="O111" s="34">
        <f t="shared" si="951"/>
        <v>0</v>
      </c>
      <c r="P111" s="34">
        <f t="shared" si="951"/>
        <v>0</v>
      </c>
      <c r="Q111" s="34">
        <f t="shared" si="951"/>
        <v>0</v>
      </c>
      <c r="R111" s="34">
        <f t="shared" si="951"/>
        <v>0</v>
      </c>
      <c r="S111" s="34">
        <f t="shared" si="951"/>
        <v>0</v>
      </c>
      <c r="T111" s="34">
        <f t="shared" si="951"/>
        <v>0</v>
      </c>
      <c r="U111" s="34">
        <f t="shared" si="951"/>
        <v>0</v>
      </c>
      <c r="V111" s="34">
        <f t="shared" si="951"/>
        <v>1</v>
      </c>
      <c r="W111" s="31" t="s">
        <v>22</v>
      </c>
      <c r="X111" s="34">
        <f t="shared" ref="X111:AG111" si="952">IF(X66="NA","NA",IF(X66="NO",1,0))</f>
        <v>0</v>
      </c>
      <c r="Y111" s="34">
        <f t="shared" si="952"/>
        <v>0</v>
      </c>
      <c r="Z111" s="34">
        <f t="shared" si="952"/>
        <v>0</v>
      </c>
      <c r="AA111" s="34">
        <f t="shared" si="952"/>
        <v>0</v>
      </c>
      <c r="AB111" s="34">
        <f t="shared" si="952"/>
        <v>1</v>
      </c>
      <c r="AC111" s="34">
        <f t="shared" si="952"/>
        <v>1</v>
      </c>
      <c r="AD111" s="34">
        <f t="shared" si="952"/>
        <v>0</v>
      </c>
      <c r="AE111" s="34">
        <f t="shared" si="952"/>
        <v>1</v>
      </c>
      <c r="AF111" s="34">
        <f t="shared" si="952"/>
        <v>0</v>
      </c>
      <c r="AG111" s="34">
        <f t="shared" si="952"/>
        <v>0</v>
      </c>
      <c r="AH111" s="31" t="s">
        <v>22</v>
      </c>
      <c r="AI111" s="34">
        <f t="shared" ref="AI111:AQ111" si="953">IF(AI66="NA","NA",IF(AI66="NO",1,0))</f>
        <v>0</v>
      </c>
      <c r="AJ111" s="34">
        <f t="shared" si="953"/>
        <v>0</v>
      </c>
      <c r="AK111" s="34">
        <f t="shared" si="953"/>
        <v>0</v>
      </c>
      <c r="AL111" s="34">
        <f t="shared" si="953"/>
        <v>0</v>
      </c>
      <c r="AM111" s="34">
        <f t="shared" si="953"/>
        <v>0</v>
      </c>
      <c r="AN111" s="34">
        <f t="shared" si="953"/>
        <v>0</v>
      </c>
      <c r="AO111" s="34">
        <f t="shared" si="953"/>
        <v>1</v>
      </c>
      <c r="AP111" s="34">
        <f t="shared" si="953"/>
        <v>0</v>
      </c>
      <c r="AQ111" s="34">
        <f t="shared" si="953"/>
        <v>0</v>
      </c>
      <c r="AR111" s="34">
        <f>IF(AR66="NA","NA",IF(AR66="NO",1,0))</f>
        <v>0</v>
      </c>
      <c r="AS111" s="31" t="s">
        <v>22</v>
      </c>
      <c r="AT111" s="34">
        <f t="shared" ref="AT111:BC111" si="954">IF(AT66="NA","NA",IF(AT66="NO",1,0))</f>
        <v>0</v>
      </c>
      <c r="AU111" s="34">
        <f t="shared" si="954"/>
        <v>0</v>
      </c>
      <c r="AV111" s="34">
        <f t="shared" si="954"/>
        <v>0</v>
      </c>
      <c r="AW111" s="34">
        <f t="shared" si="954"/>
        <v>0</v>
      </c>
      <c r="AX111" s="34">
        <f t="shared" si="954"/>
        <v>0</v>
      </c>
      <c r="AY111" s="34">
        <f t="shared" si="954"/>
        <v>0</v>
      </c>
      <c r="AZ111" s="34">
        <f t="shared" si="954"/>
        <v>0</v>
      </c>
      <c r="BA111" s="34">
        <f t="shared" si="954"/>
        <v>0</v>
      </c>
      <c r="BB111" s="34">
        <f t="shared" si="954"/>
        <v>0</v>
      </c>
      <c r="BC111" s="34">
        <f t="shared" si="954"/>
        <v>0</v>
      </c>
      <c r="BD111" s="31" t="s">
        <v>22</v>
      </c>
      <c r="BE111" s="34">
        <f t="shared" ref="BE111:BM111" si="955">IF(BE66="NA","NA",IF(BE66="NO",1,0))</f>
        <v>0</v>
      </c>
      <c r="BF111" s="34">
        <f t="shared" si="955"/>
        <v>0</v>
      </c>
      <c r="BG111" s="34">
        <f t="shared" si="955"/>
        <v>0</v>
      </c>
      <c r="BH111" s="34">
        <f t="shared" si="955"/>
        <v>0</v>
      </c>
      <c r="BI111" s="34">
        <f t="shared" si="955"/>
        <v>0</v>
      </c>
      <c r="BJ111" s="34">
        <f t="shared" si="955"/>
        <v>0</v>
      </c>
      <c r="BK111" s="34">
        <f t="shared" si="955"/>
        <v>0</v>
      </c>
      <c r="BL111" s="34">
        <f t="shared" si="955"/>
        <v>0</v>
      </c>
      <c r="BM111" s="34">
        <f t="shared" si="955"/>
        <v>0</v>
      </c>
      <c r="BN111" s="34">
        <f>IF(BN66="NA","NA",IF(BN66="NO",1,0))</f>
        <v>0</v>
      </c>
      <c r="BO111" s="31" t="s">
        <v>22</v>
      </c>
      <c r="BP111" s="34">
        <f t="shared" ref="BP111:BX111" si="956">IF(BP66="NA","NA",IF(BP66="NO",1,0))</f>
        <v>0</v>
      </c>
      <c r="BQ111" s="34">
        <f t="shared" si="956"/>
        <v>0</v>
      </c>
      <c r="BR111" s="34">
        <f t="shared" si="956"/>
        <v>0</v>
      </c>
      <c r="BS111" s="34">
        <f t="shared" si="956"/>
        <v>1</v>
      </c>
      <c r="BT111" s="34">
        <f t="shared" si="956"/>
        <v>0</v>
      </c>
      <c r="BU111" s="34">
        <f t="shared" si="956"/>
        <v>0</v>
      </c>
      <c r="BV111" s="34">
        <f t="shared" si="956"/>
        <v>0</v>
      </c>
      <c r="BW111" s="34">
        <f t="shared" si="956"/>
        <v>0</v>
      </c>
      <c r="BX111" s="34">
        <f t="shared" si="956"/>
        <v>0</v>
      </c>
      <c r="BY111" s="34">
        <f>IF(BY66="NA","NA",IF(BY66="NO",1,0))</f>
        <v>0</v>
      </c>
      <c r="BZ111" s="31" t="s">
        <v>22</v>
      </c>
      <c r="CA111" s="34">
        <f t="shared" ref="CA111:CI111" si="957">IF(CA66="NA","NA",IF(CA66="NO",1,0))</f>
        <v>0</v>
      </c>
      <c r="CB111" s="34">
        <f t="shared" si="957"/>
        <v>0</v>
      </c>
      <c r="CC111" s="34">
        <f t="shared" si="957"/>
        <v>0</v>
      </c>
      <c r="CD111" s="34">
        <f t="shared" si="957"/>
        <v>0</v>
      </c>
      <c r="CE111" s="34">
        <f t="shared" si="957"/>
        <v>0</v>
      </c>
      <c r="CF111" s="34">
        <f t="shared" si="957"/>
        <v>0</v>
      </c>
      <c r="CG111" s="34">
        <f t="shared" si="957"/>
        <v>0</v>
      </c>
      <c r="CH111" s="34">
        <f t="shared" si="957"/>
        <v>0</v>
      </c>
      <c r="CI111" s="34">
        <f t="shared" si="957"/>
        <v>0</v>
      </c>
      <c r="CJ111" s="34">
        <f>IF(CJ66="NA","NA",IF(CJ66="NO",1,0))</f>
        <v>0</v>
      </c>
      <c r="CK111" s="31" t="s">
        <v>22</v>
      </c>
      <c r="CL111" s="34">
        <f t="shared" ref="CL111:CT111" si="958">IF(CL66="NA","NA",IF(CL66="NO",1,0))</f>
        <v>0</v>
      </c>
      <c r="CM111" s="34">
        <f t="shared" si="958"/>
        <v>0</v>
      </c>
      <c r="CN111" s="34">
        <f t="shared" si="958"/>
        <v>0</v>
      </c>
      <c r="CO111" s="34">
        <f t="shared" si="958"/>
        <v>0</v>
      </c>
      <c r="CP111" s="34">
        <f t="shared" si="958"/>
        <v>0</v>
      </c>
      <c r="CQ111" s="34">
        <f t="shared" si="958"/>
        <v>0</v>
      </c>
      <c r="CR111" s="34">
        <f t="shared" si="958"/>
        <v>0</v>
      </c>
      <c r="CS111" s="34">
        <f t="shared" si="958"/>
        <v>0</v>
      </c>
      <c r="CT111" s="34">
        <f t="shared" si="958"/>
        <v>0</v>
      </c>
      <c r="CU111" s="34">
        <f>IF(CU66="NA","NA",IF(CU66="NO",1,0))</f>
        <v>0</v>
      </c>
      <c r="CV111" s="31" t="s">
        <v>22</v>
      </c>
      <c r="CW111" s="34">
        <f t="shared" ref="CW111:DE111" si="959">IF(CW66="NA","NA",IF(CW66="NO",1,0))</f>
        <v>0</v>
      </c>
      <c r="CX111" s="34">
        <f t="shared" si="959"/>
        <v>0</v>
      </c>
      <c r="CY111" s="34">
        <f t="shared" si="959"/>
        <v>0</v>
      </c>
      <c r="CZ111" s="34">
        <f t="shared" si="959"/>
        <v>0</v>
      </c>
      <c r="DA111" s="34">
        <f t="shared" si="959"/>
        <v>0</v>
      </c>
      <c r="DB111" s="34">
        <f t="shared" si="959"/>
        <v>0</v>
      </c>
      <c r="DC111" s="34">
        <f t="shared" si="959"/>
        <v>0</v>
      </c>
      <c r="DD111" s="34">
        <f t="shared" si="959"/>
        <v>0</v>
      </c>
      <c r="DE111" s="34">
        <f t="shared" si="959"/>
        <v>0</v>
      </c>
      <c r="DF111" s="34">
        <f>IF(DF66="NA","NA",IF(DF66="NO",1,0))</f>
        <v>0</v>
      </c>
      <c r="DG111" s="31" t="s">
        <v>22</v>
      </c>
      <c r="DH111" s="34">
        <f t="shared" ref="DH111:DP111" si="960">IF(DH66="NA","NA",IF(DH66="NO",1,0))</f>
        <v>0</v>
      </c>
      <c r="DI111" s="34">
        <f t="shared" si="960"/>
        <v>0</v>
      </c>
      <c r="DJ111" s="34">
        <f t="shared" si="960"/>
        <v>0</v>
      </c>
      <c r="DK111" s="34">
        <f t="shared" si="960"/>
        <v>0</v>
      </c>
      <c r="DL111" s="34">
        <f t="shared" si="960"/>
        <v>0</v>
      </c>
      <c r="DM111" s="34">
        <f t="shared" si="960"/>
        <v>0</v>
      </c>
      <c r="DN111" s="34">
        <f t="shared" si="960"/>
        <v>0</v>
      </c>
      <c r="DO111" s="34">
        <f t="shared" si="960"/>
        <v>0</v>
      </c>
      <c r="DP111" s="34">
        <f t="shared" si="960"/>
        <v>0</v>
      </c>
      <c r="DQ111" s="34">
        <f>IF(DQ66="NA","NA",IF(DQ66="NO",1,0))</f>
        <v>0</v>
      </c>
      <c r="DR111" s="31" t="s">
        <v>22</v>
      </c>
      <c r="DS111" s="34">
        <f t="shared" ref="DS111:EA111" si="961">IF(DS66="NA","NA",IF(DS66="NO",1,0))</f>
        <v>0</v>
      </c>
      <c r="DT111" s="34">
        <f t="shared" si="961"/>
        <v>0</v>
      </c>
      <c r="DU111" s="34">
        <f t="shared" si="961"/>
        <v>0</v>
      </c>
      <c r="DV111" s="34">
        <f t="shared" si="961"/>
        <v>0</v>
      </c>
      <c r="DW111" s="34">
        <f t="shared" si="961"/>
        <v>0</v>
      </c>
      <c r="DX111" s="34">
        <f t="shared" si="961"/>
        <v>0</v>
      </c>
      <c r="DY111" s="34">
        <f t="shared" si="961"/>
        <v>0</v>
      </c>
      <c r="DZ111" s="34">
        <f t="shared" si="961"/>
        <v>0</v>
      </c>
      <c r="EA111" s="34">
        <f t="shared" si="961"/>
        <v>0</v>
      </c>
      <c r="EB111" s="34">
        <f>IF(EB66="NA","NA",IF(EB66="NO",1,0))</f>
        <v>0</v>
      </c>
      <c r="EC111" s="31" t="s">
        <v>22</v>
      </c>
      <c r="ED111" s="34">
        <f t="shared" ref="ED111:EL111" si="962">IF(ED66="NA","NA",IF(ED66="NO",1,0))</f>
        <v>0</v>
      </c>
      <c r="EE111" s="34">
        <f t="shared" si="962"/>
        <v>0</v>
      </c>
      <c r="EF111" s="34">
        <f t="shared" si="962"/>
        <v>0</v>
      </c>
      <c r="EG111" s="34">
        <f t="shared" si="962"/>
        <v>0</v>
      </c>
      <c r="EH111" s="34">
        <f t="shared" si="962"/>
        <v>0</v>
      </c>
      <c r="EI111" s="34">
        <f t="shared" si="962"/>
        <v>0</v>
      </c>
      <c r="EJ111" s="34">
        <f t="shared" si="962"/>
        <v>0</v>
      </c>
      <c r="EK111" s="34">
        <f t="shared" si="962"/>
        <v>0</v>
      </c>
      <c r="EL111" s="34">
        <f t="shared" si="962"/>
        <v>0</v>
      </c>
      <c r="EM111" s="34">
        <f t="shared" ref="EM111" si="963">IF(EM66="NA","NA",IF(EM66="NO",1,0))</f>
        <v>0</v>
      </c>
      <c r="EN111" s="31" t="s">
        <v>22</v>
      </c>
      <c r="EO111" s="34">
        <f t="shared" ref="EO111:EX111" si="964">IF(EO66="NA","NA",IF(EO66="NO",1,0))</f>
        <v>0</v>
      </c>
      <c r="EP111" s="34">
        <f t="shared" si="964"/>
        <v>0</v>
      </c>
      <c r="EQ111" s="34">
        <f t="shared" si="964"/>
        <v>0</v>
      </c>
      <c r="ER111" s="34">
        <f t="shared" si="964"/>
        <v>0</v>
      </c>
      <c r="ES111" s="34">
        <f t="shared" si="964"/>
        <v>0</v>
      </c>
      <c r="ET111" s="34">
        <f t="shared" si="964"/>
        <v>0</v>
      </c>
      <c r="EU111" s="34">
        <f t="shared" si="964"/>
        <v>0</v>
      </c>
      <c r="EV111" s="34">
        <f t="shared" si="964"/>
        <v>0</v>
      </c>
      <c r="EW111" s="34">
        <f t="shared" si="964"/>
        <v>0</v>
      </c>
      <c r="EX111" s="34">
        <f t="shared" si="964"/>
        <v>0</v>
      </c>
      <c r="EY111" s="31" t="s">
        <v>22</v>
      </c>
      <c r="EZ111" s="34">
        <f t="shared" ref="EZ111:FI111" si="965">IF(EZ66="NA","NA",IF(EZ66="NO",1,0))</f>
        <v>0</v>
      </c>
      <c r="FA111" s="34">
        <f t="shared" si="965"/>
        <v>0</v>
      </c>
      <c r="FB111" s="34">
        <f t="shared" si="965"/>
        <v>0</v>
      </c>
      <c r="FC111" s="34">
        <f t="shared" si="965"/>
        <v>0</v>
      </c>
      <c r="FD111" s="34">
        <f t="shared" si="965"/>
        <v>0</v>
      </c>
      <c r="FE111" s="34">
        <f t="shared" si="965"/>
        <v>0</v>
      </c>
      <c r="FF111" s="34">
        <f t="shared" si="965"/>
        <v>0</v>
      </c>
      <c r="FG111" s="34">
        <f t="shared" si="965"/>
        <v>0</v>
      </c>
      <c r="FH111" s="34">
        <f t="shared" si="965"/>
        <v>0</v>
      </c>
      <c r="FI111" s="34">
        <f t="shared" si="965"/>
        <v>0</v>
      </c>
      <c r="FJ111" s="31" t="s">
        <v>22</v>
      </c>
      <c r="FK111" s="34">
        <f t="shared" ref="FK111:FS111" si="966">IF(FK66="NA","NA",IF(FK66="NO",1,0))</f>
        <v>0</v>
      </c>
      <c r="FL111" s="34">
        <f t="shared" si="966"/>
        <v>0</v>
      </c>
      <c r="FM111" s="34">
        <f t="shared" si="966"/>
        <v>0</v>
      </c>
      <c r="FN111" s="34">
        <f t="shared" si="966"/>
        <v>0</v>
      </c>
      <c r="FO111" s="34">
        <f t="shared" si="966"/>
        <v>0</v>
      </c>
      <c r="FP111" s="34">
        <f t="shared" si="966"/>
        <v>0</v>
      </c>
      <c r="FQ111" s="34">
        <f t="shared" si="966"/>
        <v>0</v>
      </c>
      <c r="FR111" s="34">
        <f t="shared" si="966"/>
        <v>0</v>
      </c>
      <c r="FS111" s="34">
        <f t="shared" si="966"/>
        <v>0</v>
      </c>
      <c r="FT111" s="31" t="s">
        <v>22</v>
      </c>
      <c r="FU111" s="96" t="s">
        <v>22</v>
      </c>
      <c r="FV111" s="63">
        <f>SUM(B111:FT111)</f>
        <v>6</v>
      </c>
      <c r="FW111" s="14"/>
      <c r="FX111" s="14"/>
      <c r="FY111" s="16"/>
      <c r="FZ111" s="16">
        <f t="shared" si="838"/>
        <v>3.7735849056603774</v>
      </c>
      <c r="GC111" s="127"/>
      <c r="GD111" s="128" t="str">
        <f>FU88</f>
        <v xml:space="preserve">      South Shore</v>
      </c>
      <c r="GE111" s="120">
        <f>FV88</f>
        <v>153</v>
      </c>
      <c r="GF111" s="121">
        <f>GE111/GE113*100</f>
        <v>96.226415094339629</v>
      </c>
      <c r="GG111" s="129">
        <f>FV192</f>
        <v>0</v>
      </c>
      <c r="GH111" s="129">
        <f>FV187</f>
        <v>0</v>
      </c>
      <c r="GI111" s="129">
        <f>FV182</f>
        <v>2</v>
      </c>
      <c r="GJ111" s="129">
        <f>FV197</f>
        <v>1</v>
      </c>
      <c r="GK111" s="129">
        <f>FV202</f>
        <v>0</v>
      </c>
      <c r="GL111" s="129">
        <f>FV207</f>
        <v>3</v>
      </c>
      <c r="GM111" s="112">
        <v>38</v>
      </c>
    </row>
    <row r="112" spans="1:195" x14ac:dyDescent="0.2">
      <c r="A112" s="30" t="s">
        <v>45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0" t="s">
        <v>45</v>
      </c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0" t="s">
        <v>45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0" t="s">
        <v>45</v>
      </c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0" t="s">
        <v>45</v>
      </c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0" t="s">
        <v>45</v>
      </c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0" t="s">
        <v>45</v>
      </c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0" t="s">
        <v>45</v>
      </c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0" t="s">
        <v>45</v>
      </c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0" t="s">
        <v>45</v>
      </c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0" t="s">
        <v>45</v>
      </c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0" t="s">
        <v>45</v>
      </c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0" t="s">
        <v>45</v>
      </c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0" t="s">
        <v>45</v>
      </c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0" t="s">
        <v>45</v>
      </c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0" t="s">
        <v>45</v>
      </c>
      <c r="FK112" s="34"/>
      <c r="FL112" s="34"/>
      <c r="FM112" s="34"/>
      <c r="FN112" s="34"/>
      <c r="FO112" s="34"/>
      <c r="FP112" s="34"/>
      <c r="FQ112" s="34"/>
      <c r="FR112" s="34"/>
      <c r="FS112" s="34"/>
      <c r="FT112" s="30" t="s">
        <v>45</v>
      </c>
      <c r="FU112" s="97" t="s">
        <v>45</v>
      </c>
      <c r="FV112" s="14"/>
      <c r="FW112" s="14"/>
      <c r="FX112" s="14"/>
      <c r="FY112" s="16"/>
      <c r="FZ112" s="16"/>
      <c r="GC112" s="127"/>
      <c r="GD112" s="128"/>
      <c r="GE112" s="122" t="s">
        <v>129</v>
      </c>
      <c r="GF112" s="122" t="s">
        <v>129</v>
      </c>
      <c r="GG112" s="121">
        <f>GG111/GE113*100</f>
        <v>0</v>
      </c>
      <c r="GH112" s="121">
        <f>GH111/GE113*100</f>
        <v>0</v>
      </c>
      <c r="GI112" s="121">
        <f>GI111/GE113*100</f>
        <v>1.257861635220126</v>
      </c>
      <c r="GJ112" s="121">
        <f>GJ111/GE113*100</f>
        <v>0.62893081761006298</v>
      </c>
      <c r="GK112" s="121">
        <f>GK111/GE113*100</f>
        <v>0</v>
      </c>
      <c r="GL112" s="121">
        <f>GL111/GE113*100</f>
        <v>1.8867924528301887</v>
      </c>
      <c r="GM112" s="112">
        <v>39</v>
      </c>
    </row>
    <row r="113" spans="1:195" x14ac:dyDescent="0.2">
      <c r="A113" s="31" t="s">
        <v>23</v>
      </c>
      <c r="B113" s="34">
        <f t="shared" si="821"/>
        <v>0</v>
      </c>
      <c r="C113" s="34">
        <f t="shared" si="821"/>
        <v>0</v>
      </c>
      <c r="D113" s="34">
        <f t="shared" si="821"/>
        <v>0</v>
      </c>
      <c r="E113" s="34">
        <f t="shared" si="821"/>
        <v>1</v>
      </c>
      <c r="F113" s="34">
        <f t="shared" si="821"/>
        <v>0</v>
      </c>
      <c r="G113" s="34">
        <f t="shared" si="821"/>
        <v>0</v>
      </c>
      <c r="H113" s="34">
        <f t="shared" si="821"/>
        <v>1</v>
      </c>
      <c r="I113" s="34">
        <f t="shared" si="821"/>
        <v>0</v>
      </c>
      <c r="J113" s="34">
        <f t="shared" si="821"/>
        <v>0</v>
      </c>
      <c r="K113" s="34">
        <f t="shared" si="821"/>
        <v>0</v>
      </c>
      <c r="L113" s="31" t="s">
        <v>23</v>
      </c>
      <c r="M113" s="34">
        <f t="shared" ref="M113:V113" si="967">IF(M68="NA","NA",IF(M68="NO",1,0))</f>
        <v>1</v>
      </c>
      <c r="N113" s="34">
        <f t="shared" si="967"/>
        <v>0</v>
      </c>
      <c r="O113" s="34">
        <f t="shared" si="967"/>
        <v>0</v>
      </c>
      <c r="P113" s="34">
        <f t="shared" si="967"/>
        <v>0</v>
      </c>
      <c r="Q113" s="34">
        <f t="shared" si="967"/>
        <v>0</v>
      </c>
      <c r="R113" s="34">
        <f t="shared" si="967"/>
        <v>0</v>
      </c>
      <c r="S113" s="34">
        <f t="shared" si="967"/>
        <v>0</v>
      </c>
      <c r="T113" s="34">
        <f t="shared" si="967"/>
        <v>0</v>
      </c>
      <c r="U113" s="34">
        <f t="shared" si="967"/>
        <v>0</v>
      </c>
      <c r="V113" s="34">
        <f t="shared" si="967"/>
        <v>0</v>
      </c>
      <c r="W113" s="31" t="s">
        <v>23</v>
      </c>
      <c r="X113" s="34">
        <f t="shared" ref="X113:AG113" si="968">IF(X68="NA","NA",IF(X68="NO",1,0))</f>
        <v>0</v>
      </c>
      <c r="Y113" s="34">
        <f t="shared" si="968"/>
        <v>0</v>
      </c>
      <c r="Z113" s="34">
        <f t="shared" si="968"/>
        <v>0</v>
      </c>
      <c r="AA113" s="34">
        <f t="shared" si="968"/>
        <v>0</v>
      </c>
      <c r="AB113" s="34">
        <f t="shared" si="968"/>
        <v>0</v>
      </c>
      <c r="AC113" s="34">
        <f t="shared" si="968"/>
        <v>1</v>
      </c>
      <c r="AD113" s="34">
        <f t="shared" si="968"/>
        <v>0</v>
      </c>
      <c r="AE113" s="34">
        <f t="shared" si="968"/>
        <v>0</v>
      </c>
      <c r="AF113" s="34">
        <f t="shared" si="968"/>
        <v>0</v>
      </c>
      <c r="AG113" s="34">
        <f t="shared" si="968"/>
        <v>0</v>
      </c>
      <c r="AH113" s="31" t="s">
        <v>23</v>
      </c>
      <c r="AI113" s="34">
        <f t="shared" ref="AI113:AQ113" si="969">IF(AI68="NA","NA",IF(AI68="NO",1,0))</f>
        <v>0</v>
      </c>
      <c r="AJ113" s="34">
        <f t="shared" si="969"/>
        <v>0</v>
      </c>
      <c r="AK113" s="34">
        <f t="shared" si="969"/>
        <v>0</v>
      </c>
      <c r="AL113" s="34">
        <f t="shared" si="969"/>
        <v>0</v>
      </c>
      <c r="AM113" s="34">
        <f t="shared" si="969"/>
        <v>0</v>
      </c>
      <c r="AN113" s="34">
        <f t="shared" si="969"/>
        <v>0</v>
      </c>
      <c r="AO113" s="34">
        <f t="shared" si="969"/>
        <v>0</v>
      </c>
      <c r="AP113" s="34">
        <f t="shared" si="969"/>
        <v>0</v>
      </c>
      <c r="AQ113" s="34">
        <f t="shared" si="969"/>
        <v>0</v>
      </c>
      <c r="AR113" s="34">
        <f t="shared" ref="AR113:AR118" si="970">IF(AR68="NA","NA",IF(AR68="NO",1,0))</f>
        <v>0</v>
      </c>
      <c r="AS113" s="31" t="s">
        <v>23</v>
      </c>
      <c r="AT113" s="34">
        <f t="shared" ref="AT113:BC113" si="971">IF(AT68="NA","NA",IF(AT68="NO",1,0))</f>
        <v>0</v>
      </c>
      <c r="AU113" s="34">
        <f t="shared" si="971"/>
        <v>0</v>
      </c>
      <c r="AV113" s="34">
        <f t="shared" si="971"/>
        <v>0</v>
      </c>
      <c r="AW113" s="34">
        <f t="shared" si="971"/>
        <v>0</v>
      </c>
      <c r="AX113" s="34">
        <f t="shared" si="971"/>
        <v>0</v>
      </c>
      <c r="AY113" s="34">
        <f t="shared" si="971"/>
        <v>0</v>
      </c>
      <c r="AZ113" s="34">
        <f t="shared" si="971"/>
        <v>0</v>
      </c>
      <c r="BA113" s="34">
        <f t="shared" si="971"/>
        <v>0</v>
      </c>
      <c r="BB113" s="34">
        <f t="shared" si="971"/>
        <v>0</v>
      </c>
      <c r="BC113" s="34">
        <f t="shared" si="971"/>
        <v>0</v>
      </c>
      <c r="BD113" s="31" t="s">
        <v>23</v>
      </c>
      <c r="BE113" s="34">
        <f t="shared" ref="BE113:BM113" si="972">IF(BE68="NA","NA",IF(BE68="NO",1,0))</f>
        <v>0</v>
      </c>
      <c r="BF113" s="34">
        <f t="shared" si="972"/>
        <v>0</v>
      </c>
      <c r="BG113" s="34">
        <f t="shared" si="972"/>
        <v>0</v>
      </c>
      <c r="BH113" s="34">
        <f t="shared" si="972"/>
        <v>0</v>
      </c>
      <c r="BI113" s="34">
        <f t="shared" si="972"/>
        <v>0</v>
      </c>
      <c r="BJ113" s="34">
        <f t="shared" si="972"/>
        <v>0</v>
      </c>
      <c r="BK113" s="34">
        <f t="shared" si="972"/>
        <v>0</v>
      </c>
      <c r="BL113" s="34">
        <f t="shared" si="972"/>
        <v>0</v>
      </c>
      <c r="BM113" s="34">
        <f t="shared" si="972"/>
        <v>0</v>
      </c>
      <c r="BN113" s="34">
        <f t="shared" ref="BN113:BN118" si="973">IF(BN68="NA","NA",IF(BN68="NO",1,0))</f>
        <v>0</v>
      </c>
      <c r="BO113" s="31" t="s">
        <v>23</v>
      </c>
      <c r="BP113" s="34">
        <f t="shared" ref="BP113:BX113" si="974">IF(BP68="NA","NA",IF(BP68="NO",1,0))</f>
        <v>0</v>
      </c>
      <c r="BQ113" s="34">
        <f t="shared" si="974"/>
        <v>0</v>
      </c>
      <c r="BR113" s="34">
        <f t="shared" si="974"/>
        <v>0</v>
      </c>
      <c r="BS113" s="34">
        <f t="shared" si="974"/>
        <v>0</v>
      </c>
      <c r="BT113" s="34">
        <f t="shared" si="974"/>
        <v>0</v>
      </c>
      <c r="BU113" s="34">
        <f t="shared" si="974"/>
        <v>0</v>
      </c>
      <c r="BV113" s="34">
        <f t="shared" si="974"/>
        <v>0</v>
      </c>
      <c r="BW113" s="34">
        <f t="shared" si="974"/>
        <v>0</v>
      </c>
      <c r="BX113" s="34">
        <f t="shared" si="974"/>
        <v>0</v>
      </c>
      <c r="BY113" s="34">
        <f t="shared" ref="BY113:BY118" si="975">IF(BY68="NA","NA",IF(BY68="NO",1,0))</f>
        <v>0</v>
      </c>
      <c r="BZ113" s="31" t="s">
        <v>23</v>
      </c>
      <c r="CA113" s="34">
        <f t="shared" ref="CA113:CI113" si="976">IF(CA68="NA","NA",IF(CA68="NO",1,0))</f>
        <v>0</v>
      </c>
      <c r="CB113" s="34">
        <f t="shared" si="976"/>
        <v>0</v>
      </c>
      <c r="CC113" s="34">
        <f t="shared" si="976"/>
        <v>0</v>
      </c>
      <c r="CD113" s="34">
        <f t="shared" si="976"/>
        <v>0</v>
      </c>
      <c r="CE113" s="34">
        <f t="shared" si="976"/>
        <v>0</v>
      </c>
      <c r="CF113" s="34">
        <f t="shared" si="976"/>
        <v>0</v>
      </c>
      <c r="CG113" s="34">
        <f t="shared" si="976"/>
        <v>0</v>
      </c>
      <c r="CH113" s="34">
        <f t="shared" si="976"/>
        <v>0</v>
      </c>
      <c r="CI113" s="34">
        <f t="shared" si="976"/>
        <v>0</v>
      </c>
      <c r="CJ113" s="34">
        <f t="shared" ref="CJ113:CJ118" si="977">IF(CJ68="NA","NA",IF(CJ68="NO",1,0))</f>
        <v>0</v>
      </c>
      <c r="CK113" s="31" t="s">
        <v>23</v>
      </c>
      <c r="CL113" s="34">
        <f t="shared" ref="CL113:CT113" si="978">IF(CL68="NA","NA",IF(CL68="NO",1,0))</f>
        <v>0</v>
      </c>
      <c r="CM113" s="34">
        <f t="shared" si="978"/>
        <v>0</v>
      </c>
      <c r="CN113" s="34">
        <f t="shared" si="978"/>
        <v>0</v>
      </c>
      <c r="CO113" s="34">
        <f t="shared" si="978"/>
        <v>0</v>
      </c>
      <c r="CP113" s="34">
        <f t="shared" si="978"/>
        <v>0</v>
      </c>
      <c r="CQ113" s="34">
        <f t="shared" si="978"/>
        <v>0</v>
      </c>
      <c r="CR113" s="34">
        <f t="shared" si="978"/>
        <v>0</v>
      </c>
      <c r="CS113" s="34">
        <f t="shared" si="978"/>
        <v>0</v>
      </c>
      <c r="CT113" s="34">
        <f t="shared" si="978"/>
        <v>0</v>
      </c>
      <c r="CU113" s="34">
        <f t="shared" ref="CU113:CU118" si="979">IF(CU68="NA","NA",IF(CU68="NO",1,0))</f>
        <v>0</v>
      </c>
      <c r="CV113" s="31" t="s">
        <v>23</v>
      </c>
      <c r="CW113" s="34">
        <f t="shared" ref="CW113:DE113" si="980">IF(CW68="NA","NA",IF(CW68="NO",1,0))</f>
        <v>0</v>
      </c>
      <c r="CX113" s="34">
        <f t="shared" si="980"/>
        <v>0</v>
      </c>
      <c r="CY113" s="34">
        <f t="shared" si="980"/>
        <v>0</v>
      </c>
      <c r="CZ113" s="34">
        <f t="shared" si="980"/>
        <v>0</v>
      </c>
      <c r="DA113" s="34">
        <f t="shared" si="980"/>
        <v>0</v>
      </c>
      <c r="DB113" s="34">
        <f t="shared" si="980"/>
        <v>0</v>
      </c>
      <c r="DC113" s="34">
        <f t="shared" si="980"/>
        <v>0</v>
      </c>
      <c r="DD113" s="34">
        <f t="shared" si="980"/>
        <v>0</v>
      </c>
      <c r="DE113" s="34">
        <f t="shared" si="980"/>
        <v>0</v>
      </c>
      <c r="DF113" s="34">
        <f t="shared" ref="DF113:DF118" si="981">IF(DF68="NA","NA",IF(DF68="NO",1,0))</f>
        <v>0</v>
      </c>
      <c r="DG113" s="31" t="s">
        <v>23</v>
      </c>
      <c r="DH113" s="34">
        <f t="shared" ref="DH113:DP113" si="982">IF(DH68="NA","NA",IF(DH68="NO",1,0))</f>
        <v>0</v>
      </c>
      <c r="DI113" s="34">
        <f t="shared" si="982"/>
        <v>0</v>
      </c>
      <c r="DJ113" s="34">
        <f t="shared" si="982"/>
        <v>0</v>
      </c>
      <c r="DK113" s="34">
        <f t="shared" si="982"/>
        <v>0</v>
      </c>
      <c r="DL113" s="34">
        <f t="shared" si="982"/>
        <v>0</v>
      </c>
      <c r="DM113" s="34">
        <f t="shared" si="982"/>
        <v>0</v>
      </c>
      <c r="DN113" s="34">
        <f t="shared" si="982"/>
        <v>0</v>
      </c>
      <c r="DO113" s="34">
        <f t="shared" si="982"/>
        <v>0</v>
      </c>
      <c r="DP113" s="34">
        <f t="shared" si="982"/>
        <v>0</v>
      </c>
      <c r="DQ113" s="34">
        <f t="shared" ref="DQ113:DQ118" si="983">IF(DQ68="NA","NA",IF(DQ68="NO",1,0))</f>
        <v>0</v>
      </c>
      <c r="DR113" s="31" t="s">
        <v>23</v>
      </c>
      <c r="DS113" s="34">
        <f t="shared" ref="DS113:EA113" si="984">IF(DS68="NA","NA",IF(DS68="NO",1,0))</f>
        <v>0</v>
      </c>
      <c r="DT113" s="34">
        <f t="shared" si="984"/>
        <v>0</v>
      </c>
      <c r="DU113" s="34">
        <f t="shared" si="984"/>
        <v>0</v>
      </c>
      <c r="DV113" s="34">
        <f t="shared" si="984"/>
        <v>0</v>
      </c>
      <c r="DW113" s="34">
        <f t="shared" si="984"/>
        <v>0</v>
      </c>
      <c r="DX113" s="34">
        <f t="shared" si="984"/>
        <v>0</v>
      </c>
      <c r="DY113" s="34">
        <f t="shared" si="984"/>
        <v>0</v>
      </c>
      <c r="DZ113" s="34">
        <f t="shared" si="984"/>
        <v>0</v>
      </c>
      <c r="EA113" s="34">
        <f t="shared" si="984"/>
        <v>0</v>
      </c>
      <c r="EB113" s="34">
        <f t="shared" ref="EB113:EB118" si="985">IF(EB68="NA","NA",IF(EB68="NO",1,0))</f>
        <v>0</v>
      </c>
      <c r="EC113" s="31" t="s">
        <v>23</v>
      </c>
      <c r="ED113" s="34">
        <f t="shared" ref="ED113:EL113" si="986">IF(ED68="NA","NA",IF(ED68="NO",1,0))</f>
        <v>0</v>
      </c>
      <c r="EE113" s="34">
        <f t="shared" si="986"/>
        <v>0</v>
      </c>
      <c r="EF113" s="34">
        <f t="shared" si="986"/>
        <v>0</v>
      </c>
      <c r="EG113" s="34">
        <f t="shared" si="986"/>
        <v>0</v>
      </c>
      <c r="EH113" s="34">
        <f t="shared" si="986"/>
        <v>0</v>
      </c>
      <c r="EI113" s="34">
        <f t="shared" si="986"/>
        <v>0</v>
      </c>
      <c r="EJ113" s="34">
        <f t="shared" si="986"/>
        <v>0</v>
      </c>
      <c r="EK113" s="34">
        <f t="shared" si="986"/>
        <v>0</v>
      </c>
      <c r="EL113" s="34">
        <f t="shared" si="986"/>
        <v>0</v>
      </c>
      <c r="EM113" s="34">
        <f t="shared" ref="EM113" si="987">IF(EM68="NA","NA",IF(EM68="NO",1,0))</f>
        <v>0</v>
      </c>
      <c r="EN113" s="31" t="s">
        <v>23</v>
      </c>
      <c r="EO113" s="34">
        <f t="shared" ref="EO113:EX113" si="988">IF(EO68="NA","NA",IF(EO68="NO",1,0))</f>
        <v>0</v>
      </c>
      <c r="EP113" s="34">
        <f t="shared" si="988"/>
        <v>0</v>
      </c>
      <c r="EQ113" s="34">
        <f t="shared" si="988"/>
        <v>0</v>
      </c>
      <c r="ER113" s="34">
        <f t="shared" si="988"/>
        <v>0</v>
      </c>
      <c r="ES113" s="34">
        <f t="shared" si="988"/>
        <v>0</v>
      </c>
      <c r="ET113" s="34">
        <f t="shared" si="988"/>
        <v>0</v>
      </c>
      <c r="EU113" s="34">
        <f t="shared" si="988"/>
        <v>0</v>
      </c>
      <c r="EV113" s="34">
        <f t="shared" si="988"/>
        <v>0</v>
      </c>
      <c r="EW113" s="34">
        <f t="shared" si="988"/>
        <v>0</v>
      </c>
      <c r="EX113" s="34">
        <f t="shared" si="988"/>
        <v>0</v>
      </c>
      <c r="EY113" s="31" t="s">
        <v>23</v>
      </c>
      <c r="EZ113" s="34">
        <f t="shared" ref="EZ113:FI113" si="989">IF(EZ68="NA","NA",IF(EZ68="NO",1,0))</f>
        <v>0</v>
      </c>
      <c r="FA113" s="34">
        <f t="shared" si="989"/>
        <v>0</v>
      </c>
      <c r="FB113" s="34">
        <f t="shared" si="989"/>
        <v>0</v>
      </c>
      <c r="FC113" s="34">
        <f t="shared" si="989"/>
        <v>0</v>
      </c>
      <c r="FD113" s="34">
        <f t="shared" si="989"/>
        <v>0</v>
      </c>
      <c r="FE113" s="34">
        <f t="shared" si="989"/>
        <v>0</v>
      </c>
      <c r="FF113" s="34">
        <f t="shared" si="989"/>
        <v>0</v>
      </c>
      <c r="FG113" s="34">
        <f t="shared" si="989"/>
        <v>0</v>
      </c>
      <c r="FH113" s="34">
        <f t="shared" si="989"/>
        <v>0</v>
      </c>
      <c r="FI113" s="34">
        <f t="shared" si="989"/>
        <v>0</v>
      </c>
      <c r="FJ113" s="31" t="s">
        <v>23</v>
      </c>
      <c r="FK113" s="34">
        <f t="shared" ref="FK113:FS113" si="990">IF(FK68="NA","NA",IF(FK68="NO",1,0))</f>
        <v>0</v>
      </c>
      <c r="FL113" s="34">
        <f t="shared" si="990"/>
        <v>0</v>
      </c>
      <c r="FM113" s="34">
        <f t="shared" si="990"/>
        <v>0</v>
      </c>
      <c r="FN113" s="34">
        <f t="shared" si="990"/>
        <v>0</v>
      </c>
      <c r="FO113" s="34">
        <f t="shared" si="990"/>
        <v>0</v>
      </c>
      <c r="FP113" s="34">
        <f t="shared" si="990"/>
        <v>0</v>
      </c>
      <c r="FQ113" s="34">
        <f t="shared" si="990"/>
        <v>0</v>
      </c>
      <c r="FR113" s="34">
        <f t="shared" si="990"/>
        <v>0</v>
      </c>
      <c r="FS113" s="34">
        <f t="shared" si="990"/>
        <v>0</v>
      </c>
      <c r="FT113" s="31" t="s">
        <v>23</v>
      </c>
      <c r="FU113" s="96" t="s">
        <v>23</v>
      </c>
      <c r="FV113" s="74">
        <f t="shared" ref="FV113:FV118" si="991">SUM(B113:FT113)</f>
        <v>4</v>
      </c>
      <c r="FW113" s="14"/>
      <c r="FX113" s="14"/>
      <c r="FY113" s="16"/>
      <c r="FZ113" s="16">
        <f t="shared" si="838"/>
        <v>2.5157232704402519</v>
      </c>
      <c r="GC113" s="123"/>
      <c r="GD113" s="124"/>
      <c r="GE113" s="120">
        <f>FX88</f>
        <v>159</v>
      </c>
      <c r="GF113" s="121"/>
      <c r="GG113" s="121"/>
      <c r="GH113" s="121"/>
      <c r="GI113" s="121"/>
      <c r="GJ113" s="122"/>
      <c r="GK113" s="122"/>
      <c r="GL113" s="122"/>
      <c r="GM113" s="112">
        <v>40</v>
      </c>
    </row>
    <row r="114" spans="1:195" x14ac:dyDescent="0.2">
      <c r="A114" s="31" t="s">
        <v>24</v>
      </c>
      <c r="B114" s="34">
        <f t="shared" si="821"/>
        <v>0</v>
      </c>
      <c r="C114" s="34">
        <f t="shared" si="821"/>
        <v>0</v>
      </c>
      <c r="D114" s="34">
        <f t="shared" si="821"/>
        <v>0</v>
      </c>
      <c r="E114" s="34">
        <f t="shared" si="821"/>
        <v>1</v>
      </c>
      <c r="F114" s="34">
        <f t="shared" si="821"/>
        <v>0</v>
      </c>
      <c r="G114" s="34">
        <f t="shared" si="821"/>
        <v>0</v>
      </c>
      <c r="H114" s="34">
        <f t="shared" si="821"/>
        <v>1</v>
      </c>
      <c r="I114" s="34">
        <f t="shared" si="821"/>
        <v>0</v>
      </c>
      <c r="J114" s="34">
        <f t="shared" si="821"/>
        <v>0</v>
      </c>
      <c r="K114" s="34">
        <f t="shared" si="821"/>
        <v>0</v>
      </c>
      <c r="L114" s="31" t="s">
        <v>24</v>
      </c>
      <c r="M114" s="34">
        <f t="shared" ref="M114:V114" si="992">IF(M69="NA","NA",IF(M69="NO",1,0))</f>
        <v>1</v>
      </c>
      <c r="N114" s="34">
        <f t="shared" si="992"/>
        <v>0</v>
      </c>
      <c r="O114" s="34">
        <f t="shared" si="992"/>
        <v>0</v>
      </c>
      <c r="P114" s="34">
        <f t="shared" si="992"/>
        <v>0</v>
      </c>
      <c r="Q114" s="34">
        <f t="shared" si="992"/>
        <v>0</v>
      </c>
      <c r="R114" s="34">
        <f t="shared" si="992"/>
        <v>0</v>
      </c>
      <c r="S114" s="34">
        <f t="shared" si="992"/>
        <v>0</v>
      </c>
      <c r="T114" s="34">
        <f t="shared" si="992"/>
        <v>0</v>
      </c>
      <c r="U114" s="34">
        <f t="shared" si="992"/>
        <v>0</v>
      </c>
      <c r="V114" s="34">
        <f t="shared" si="992"/>
        <v>0</v>
      </c>
      <c r="W114" s="31" t="s">
        <v>24</v>
      </c>
      <c r="X114" s="34">
        <f t="shared" ref="X114:AG114" si="993">IF(X69="NA","NA",IF(X69="NO",1,0))</f>
        <v>0</v>
      </c>
      <c r="Y114" s="34">
        <f t="shared" si="993"/>
        <v>0</v>
      </c>
      <c r="Z114" s="34">
        <f t="shared" si="993"/>
        <v>0</v>
      </c>
      <c r="AA114" s="34">
        <f t="shared" si="993"/>
        <v>0</v>
      </c>
      <c r="AB114" s="34">
        <f t="shared" si="993"/>
        <v>0</v>
      </c>
      <c r="AC114" s="34">
        <f t="shared" si="993"/>
        <v>0</v>
      </c>
      <c r="AD114" s="34">
        <f t="shared" si="993"/>
        <v>0</v>
      </c>
      <c r="AE114" s="34">
        <f t="shared" si="993"/>
        <v>0</v>
      </c>
      <c r="AF114" s="34">
        <f t="shared" si="993"/>
        <v>0</v>
      </c>
      <c r="AG114" s="34">
        <f t="shared" si="993"/>
        <v>0</v>
      </c>
      <c r="AH114" s="31" t="s">
        <v>24</v>
      </c>
      <c r="AI114" s="34">
        <f t="shared" ref="AI114:AQ114" si="994">IF(AI69="NA","NA",IF(AI69="NO",1,0))</f>
        <v>0</v>
      </c>
      <c r="AJ114" s="34">
        <f t="shared" si="994"/>
        <v>0</v>
      </c>
      <c r="AK114" s="34">
        <f t="shared" si="994"/>
        <v>0</v>
      </c>
      <c r="AL114" s="34">
        <f t="shared" si="994"/>
        <v>0</v>
      </c>
      <c r="AM114" s="34">
        <f t="shared" si="994"/>
        <v>0</v>
      </c>
      <c r="AN114" s="34">
        <f t="shared" si="994"/>
        <v>0</v>
      </c>
      <c r="AO114" s="34">
        <f t="shared" si="994"/>
        <v>0</v>
      </c>
      <c r="AP114" s="34">
        <f t="shared" si="994"/>
        <v>0</v>
      </c>
      <c r="AQ114" s="34">
        <f t="shared" si="994"/>
        <v>0</v>
      </c>
      <c r="AR114" s="34">
        <f t="shared" si="970"/>
        <v>0</v>
      </c>
      <c r="AS114" s="31" t="s">
        <v>24</v>
      </c>
      <c r="AT114" s="34">
        <f t="shared" ref="AT114:BC114" si="995">IF(AT69="NA","NA",IF(AT69="NO",1,0))</f>
        <v>0</v>
      </c>
      <c r="AU114" s="34">
        <f t="shared" si="995"/>
        <v>0</v>
      </c>
      <c r="AV114" s="34">
        <f t="shared" si="995"/>
        <v>0</v>
      </c>
      <c r="AW114" s="34">
        <f t="shared" si="995"/>
        <v>0</v>
      </c>
      <c r="AX114" s="34">
        <f t="shared" si="995"/>
        <v>0</v>
      </c>
      <c r="AY114" s="34">
        <f t="shared" si="995"/>
        <v>0</v>
      </c>
      <c r="AZ114" s="34">
        <f t="shared" si="995"/>
        <v>0</v>
      </c>
      <c r="BA114" s="34">
        <f t="shared" si="995"/>
        <v>0</v>
      </c>
      <c r="BB114" s="34">
        <f t="shared" si="995"/>
        <v>0</v>
      </c>
      <c r="BC114" s="34">
        <f t="shared" si="995"/>
        <v>0</v>
      </c>
      <c r="BD114" s="31" t="s">
        <v>24</v>
      </c>
      <c r="BE114" s="34">
        <f t="shared" ref="BE114:BM114" si="996">IF(BE69="NA","NA",IF(BE69="NO",1,0))</f>
        <v>0</v>
      </c>
      <c r="BF114" s="34">
        <f t="shared" si="996"/>
        <v>0</v>
      </c>
      <c r="BG114" s="34">
        <f t="shared" si="996"/>
        <v>0</v>
      </c>
      <c r="BH114" s="34">
        <f t="shared" si="996"/>
        <v>0</v>
      </c>
      <c r="BI114" s="34">
        <f t="shared" si="996"/>
        <v>0</v>
      </c>
      <c r="BJ114" s="34">
        <f t="shared" si="996"/>
        <v>0</v>
      </c>
      <c r="BK114" s="34">
        <f t="shared" si="996"/>
        <v>0</v>
      </c>
      <c r="BL114" s="34">
        <f t="shared" si="996"/>
        <v>0</v>
      </c>
      <c r="BM114" s="34">
        <f t="shared" si="996"/>
        <v>0</v>
      </c>
      <c r="BN114" s="34">
        <f t="shared" si="973"/>
        <v>0</v>
      </c>
      <c r="BO114" s="31" t="s">
        <v>24</v>
      </c>
      <c r="BP114" s="34">
        <f t="shared" ref="BP114:BX114" si="997">IF(BP69="NA","NA",IF(BP69="NO",1,0))</f>
        <v>0</v>
      </c>
      <c r="BQ114" s="34">
        <f t="shared" si="997"/>
        <v>0</v>
      </c>
      <c r="BR114" s="34">
        <f t="shared" si="997"/>
        <v>0</v>
      </c>
      <c r="BS114" s="34">
        <f t="shared" si="997"/>
        <v>1</v>
      </c>
      <c r="BT114" s="34">
        <f t="shared" si="997"/>
        <v>0</v>
      </c>
      <c r="BU114" s="34">
        <f t="shared" si="997"/>
        <v>0</v>
      </c>
      <c r="BV114" s="34">
        <f t="shared" si="997"/>
        <v>0</v>
      </c>
      <c r="BW114" s="34">
        <f t="shared" si="997"/>
        <v>0</v>
      </c>
      <c r="BX114" s="34">
        <f t="shared" si="997"/>
        <v>0</v>
      </c>
      <c r="BY114" s="34">
        <f t="shared" si="975"/>
        <v>0</v>
      </c>
      <c r="BZ114" s="31" t="s">
        <v>24</v>
      </c>
      <c r="CA114" s="34">
        <f t="shared" ref="CA114:CI114" si="998">IF(CA69="NA","NA",IF(CA69="NO",1,0))</f>
        <v>0</v>
      </c>
      <c r="CB114" s="34">
        <f t="shared" si="998"/>
        <v>0</v>
      </c>
      <c r="CC114" s="34">
        <f t="shared" si="998"/>
        <v>0</v>
      </c>
      <c r="CD114" s="34">
        <f t="shared" si="998"/>
        <v>0</v>
      </c>
      <c r="CE114" s="34">
        <f t="shared" si="998"/>
        <v>0</v>
      </c>
      <c r="CF114" s="34">
        <f t="shared" si="998"/>
        <v>0</v>
      </c>
      <c r="CG114" s="34">
        <f t="shared" si="998"/>
        <v>0</v>
      </c>
      <c r="CH114" s="34">
        <f t="shared" si="998"/>
        <v>0</v>
      </c>
      <c r="CI114" s="34">
        <f t="shared" si="998"/>
        <v>0</v>
      </c>
      <c r="CJ114" s="34">
        <f t="shared" si="977"/>
        <v>0</v>
      </c>
      <c r="CK114" s="31" t="s">
        <v>24</v>
      </c>
      <c r="CL114" s="34">
        <f t="shared" ref="CL114:CT114" si="999">IF(CL69="NA","NA",IF(CL69="NO",1,0))</f>
        <v>0</v>
      </c>
      <c r="CM114" s="34">
        <f t="shared" si="999"/>
        <v>0</v>
      </c>
      <c r="CN114" s="34">
        <f t="shared" si="999"/>
        <v>0</v>
      </c>
      <c r="CO114" s="34">
        <f t="shared" si="999"/>
        <v>0</v>
      </c>
      <c r="CP114" s="34">
        <f t="shared" si="999"/>
        <v>0</v>
      </c>
      <c r="CQ114" s="34">
        <f t="shared" si="999"/>
        <v>0</v>
      </c>
      <c r="CR114" s="34">
        <f t="shared" si="999"/>
        <v>0</v>
      </c>
      <c r="CS114" s="34">
        <f t="shared" si="999"/>
        <v>0</v>
      </c>
      <c r="CT114" s="34">
        <f t="shared" si="999"/>
        <v>0</v>
      </c>
      <c r="CU114" s="34">
        <f t="shared" si="979"/>
        <v>0</v>
      </c>
      <c r="CV114" s="31" t="s">
        <v>24</v>
      </c>
      <c r="CW114" s="34">
        <f t="shared" ref="CW114:DE114" si="1000">IF(CW69="NA","NA",IF(CW69="NO",1,0))</f>
        <v>0</v>
      </c>
      <c r="CX114" s="34">
        <f t="shared" si="1000"/>
        <v>0</v>
      </c>
      <c r="CY114" s="34">
        <f t="shared" si="1000"/>
        <v>0</v>
      </c>
      <c r="CZ114" s="34">
        <f t="shared" si="1000"/>
        <v>0</v>
      </c>
      <c r="DA114" s="34">
        <f t="shared" si="1000"/>
        <v>0</v>
      </c>
      <c r="DB114" s="34">
        <f t="shared" si="1000"/>
        <v>0</v>
      </c>
      <c r="DC114" s="34">
        <f t="shared" si="1000"/>
        <v>0</v>
      </c>
      <c r="DD114" s="34">
        <f t="shared" si="1000"/>
        <v>0</v>
      </c>
      <c r="DE114" s="34">
        <f t="shared" si="1000"/>
        <v>0</v>
      </c>
      <c r="DF114" s="34">
        <f t="shared" si="981"/>
        <v>0</v>
      </c>
      <c r="DG114" s="31" t="s">
        <v>24</v>
      </c>
      <c r="DH114" s="34">
        <f t="shared" ref="DH114:DP114" si="1001">IF(DH69="NA","NA",IF(DH69="NO",1,0))</f>
        <v>0</v>
      </c>
      <c r="DI114" s="34">
        <f t="shared" si="1001"/>
        <v>0</v>
      </c>
      <c r="DJ114" s="34">
        <f t="shared" si="1001"/>
        <v>0</v>
      </c>
      <c r="DK114" s="34">
        <f t="shared" si="1001"/>
        <v>0</v>
      </c>
      <c r="DL114" s="34">
        <f t="shared" si="1001"/>
        <v>0</v>
      </c>
      <c r="DM114" s="34">
        <f t="shared" si="1001"/>
        <v>0</v>
      </c>
      <c r="DN114" s="34">
        <f t="shared" si="1001"/>
        <v>0</v>
      </c>
      <c r="DO114" s="34">
        <f t="shared" si="1001"/>
        <v>0</v>
      </c>
      <c r="DP114" s="34">
        <f t="shared" si="1001"/>
        <v>0</v>
      </c>
      <c r="DQ114" s="34">
        <f t="shared" si="983"/>
        <v>0</v>
      </c>
      <c r="DR114" s="31" t="s">
        <v>24</v>
      </c>
      <c r="DS114" s="34">
        <f t="shared" ref="DS114:EA114" si="1002">IF(DS69="NA","NA",IF(DS69="NO",1,0))</f>
        <v>0</v>
      </c>
      <c r="DT114" s="34">
        <f t="shared" si="1002"/>
        <v>0</v>
      </c>
      <c r="DU114" s="34">
        <f t="shared" si="1002"/>
        <v>0</v>
      </c>
      <c r="DV114" s="34">
        <f t="shared" si="1002"/>
        <v>0</v>
      </c>
      <c r="DW114" s="34">
        <f t="shared" si="1002"/>
        <v>0</v>
      </c>
      <c r="DX114" s="34">
        <f t="shared" si="1002"/>
        <v>0</v>
      </c>
      <c r="DY114" s="34">
        <f t="shared" si="1002"/>
        <v>0</v>
      </c>
      <c r="DZ114" s="34">
        <f t="shared" si="1002"/>
        <v>0</v>
      </c>
      <c r="EA114" s="34">
        <f t="shared" si="1002"/>
        <v>0</v>
      </c>
      <c r="EB114" s="34">
        <f t="shared" si="985"/>
        <v>0</v>
      </c>
      <c r="EC114" s="31" t="s">
        <v>24</v>
      </c>
      <c r="ED114" s="34">
        <f t="shared" ref="ED114:EL114" si="1003">IF(ED69="NA","NA",IF(ED69="NO",1,0))</f>
        <v>0</v>
      </c>
      <c r="EE114" s="34">
        <f t="shared" si="1003"/>
        <v>0</v>
      </c>
      <c r="EF114" s="34">
        <f t="shared" si="1003"/>
        <v>0</v>
      </c>
      <c r="EG114" s="34">
        <f t="shared" si="1003"/>
        <v>0</v>
      </c>
      <c r="EH114" s="34">
        <f t="shared" si="1003"/>
        <v>0</v>
      </c>
      <c r="EI114" s="34">
        <f t="shared" si="1003"/>
        <v>0</v>
      </c>
      <c r="EJ114" s="34">
        <f t="shared" si="1003"/>
        <v>0</v>
      </c>
      <c r="EK114" s="34">
        <f t="shared" si="1003"/>
        <v>0</v>
      </c>
      <c r="EL114" s="34">
        <f t="shared" si="1003"/>
        <v>0</v>
      </c>
      <c r="EM114" s="34">
        <f t="shared" ref="EM114" si="1004">IF(EM69="NA","NA",IF(EM69="NO",1,0))</f>
        <v>0</v>
      </c>
      <c r="EN114" s="31" t="s">
        <v>24</v>
      </c>
      <c r="EO114" s="34">
        <f t="shared" ref="EO114:EX114" si="1005">IF(EO69="NA","NA",IF(EO69="NO",1,0))</f>
        <v>0</v>
      </c>
      <c r="EP114" s="34">
        <f t="shared" si="1005"/>
        <v>0</v>
      </c>
      <c r="EQ114" s="34">
        <f t="shared" si="1005"/>
        <v>0</v>
      </c>
      <c r="ER114" s="34">
        <f t="shared" si="1005"/>
        <v>0</v>
      </c>
      <c r="ES114" s="34">
        <f t="shared" si="1005"/>
        <v>0</v>
      </c>
      <c r="ET114" s="34">
        <f t="shared" si="1005"/>
        <v>0</v>
      </c>
      <c r="EU114" s="34">
        <f t="shared" si="1005"/>
        <v>0</v>
      </c>
      <c r="EV114" s="34">
        <f t="shared" si="1005"/>
        <v>0</v>
      </c>
      <c r="EW114" s="34">
        <f t="shared" si="1005"/>
        <v>0</v>
      </c>
      <c r="EX114" s="34">
        <f t="shared" si="1005"/>
        <v>0</v>
      </c>
      <c r="EY114" s="31" t="s">
        <v>24</v>
      </c>
      <c r="EZ114" s="34">
        <f t="shared" ref="EZ114:FI114" si="1006">IF(EZ69="NA","NA",IF(EZ69="NO",1,0))</f>
        <v>0</v>
      </c>
      <c r="FA114" s="34">
        <f t="shared" si="1006"/>
        <v>0</v>
      </c>
      <c r="FB114" s="34">
        <f t="shared" si="1006"/>
        <v>0</v>
      </c>
      <c r="FC114" s="34">
        <f t="shared" si="1006"/>
        <v>0</v>
      </c>
      <c r="FD114" s="34">
        <f t="shared" si="1006"/>
        <v>0</v>
      </c>
      <c r="FE114" s="34">
        <f t="shared" si="1006"/>
        <v>0</v>
      </c>
      <c r="FF114" s="34">
        <f t="shared" si="1006"/>
        <v>0</v>
      </c>
      <c r="FG114" s="34">
        <f t="shared" si="1006"/>
        <v>0</v>
      </c>
      <c r="FH114" s="34">
        <f t="shared" si="1006"/>
        <v>0</v>
      </c>
      <c r="FI114" s="34">
        <f t="shared" si="1006"/>
        <v>0</v>
      </c>
      <c r="FJ114" s="31" t="s">
        <v>24</v>
      </c>
      <c r="FK114" s="34">
        <f t="shared" ref="FK114:FS114" si="1007">IF(FK69="NA","NA",IF(FK69="NO",1,0))</f>
        <v>0</v>
      </c>
      <c r="FL114" s="34">
        <f t="shared" si="1007"/>
        <v>0</v>
      </c>
      <c r="FM114" s="34">
        <f t="shared" si="1007"/>
        <v>0</v>
      </c>
      <c r="FN114" s="34">
        <f t="shared" si="1007"/>
        <v>0</v>
      </c>
      <c r="FO114" s="34">
        <f t="shared" si="1007"/>
        <v>0</v>
      </c>
      <c r="FP114" s="34">
        <f t="shared" si="1007"/>
        <v>0</v>
      </c>
      <c r="FQ114" s="34">
        <f t="shared" si="1007"/>
        <v>0</v>
      </c>
      <c r="FR114" s="34">
        <f t="shared" si="1007"/>
        <v>0</v>
      </c>
      <c r="FS114" s="34">
        <f t="shared" si="1007"/>
        <v>0</v>
      </c>
      <c r="FT114" s="31" t="s">
        <v>24</v>
      </c>
      <c r="FU114" s="96" t="s">
        <v>24</v>
      </c>
      <c r="FV114" s="74">
        <f t="shared" si="991"/>
        <v>4</v>
      </c>
      <c r="FW114" s="14"/>
      <c r="FX114" s="14"/>
      <c r="FY114" s="16"/>
      <c r="FZ114" s="16">
        <f t="shared" si="838"/>
        <v>2.5157232704402519</v>
      </c>
      <c r="GC114" s="125"/>
      <c r="GD114" s="126" t="str">
        <f>FU89</f>
        <v>Weir Depths</v>
      </c>
      <c r="GE114" s="120"/>
      <c r="GF114" s="120"/>
      <c r="GG114" s="120"/>
      <c r="GH114" s="120"/>
      <c r="GI114" s="120"/>
      <c r="GJ114" s="120"/>
      <c r="GK114" s="120"/>
      <c r="GL114" s="120"/>
      <c r="GM114" s="112">
        <v>41</v>
      </c>
    </row>
    <row r="115" spans="1:195" x14ac:dyDescent="0.2">
      <c r="A115" s="31" t="s">
        <v>25</v>
      </c>
      <c r="B115" s="34">
        <f t="shared" si="821"/>
        <v>0</v>
      </c>
      <c r="C115" s="34">
        <f t="shared" si="821"/>
        <v>0</v>
      </c>
      <c r="D115" s="34">
        <f t="shared" si="821"/>
        <v>0</v>
      </c>
      <c r="E115" s="34">
        <f t="shared" si="821"/>
        <v>0</v>
      </c>
      <c r="F115" s="34">
        <f t="shared" si="821"/>
        <v>0</v>
      </c>
      <c r="G115" s="34">
        <f t="shared" si="821"/>
        <v>0</v>
      </c>
      <c r="H115" s="34">
        <f t="shared" si="821"/>
        <v>0</v>
      </c>
      <c r="I115" s="34">
        <f t="shared" si="821"/>
        <v>0</v>
      </c>
      <c r="J115" s="34">
        <f t="shared" si="821"/>
        <v>0</v>
      </c>
      <c r="K115" s="34">
        <f t="shared" si="821"/>
        <v>0</v>
      </c>
      <c r="L115" s="31" t="s">
        <v>25</v>
      </c>
      <c r="M115" s="34">
        <f t="shared" ref="M115:V115" si="1008">IF(M70="NA","NA",IF(M70="NO",1,0))</f>
        <v>0</v>
      </c>
      <c r="N115" s="34">
        <f t="shared" si="1008"/>
        <v>0</v>
      </c>
      <c r="O115" s="34">
        <f t="shared" si="1008"/>
        <v>1</v>
      </c>
      <c r="P115" s="34">
        <f t="shared" si="1008"/>
        <v>0</v>
      </c>
      <c r="Q115" s="34">
        <f t="shared" si="1008"/>
        <v>0</v>
      </c>
      <c r="R115" s="34">
        <f t="shared" si="1008"/>
        <v>0</v>
      </c>
      <c r="S115" s="34">
        <f t="shared" si="1008"/>
        <v>0</v>
      </c>
      <c r="T115" s="34">
        <f t="shared" si="1008"/>
        <v>0</v>
      </c>
      <c r="U115" s="34">
        <f t="shared" si="1008"/>
        <v>0</v>
      </c>
      <c r="V115" s="34">
        <f t="shared" si="1008"/>
        <v>0</v>
      </c>
      <c r="W115" s="31" t="s">
        <v>25</v>
      </c>
      <c r="X115" s="34">
        <f t="shared" ref="X115:AG115" si="1009">IF(X70="NA","NA",IF(X70="NO",1,0))</f>
        <v>0</v>
      </c>
      <c r="Y115" s="34">
        <f t="shared" si="1009"/>
        <v>0</v>
      </c>
      <c r="Z115" s="34">
        <f t="shared" si="1009"/>
        <v>0</v>
      </c>
      <c r="AA115" s="34">
        <f t="shared" si="1009"/>
        <v>0</v>
      </c>
      <c r="AB115" s="34">
        <f t="shared" si="1009"/>
        <v>0</v>
      </c>
      <c r="AC115" s="34">
        <f t="shared" si="1009"/>
        <v>0</v>
      </c>
      <c r="AD115" s="34">
        <f t="shared" si="1009"/>
        <v>0</v>
      </c>
      <c r="AE115" s="34">
        <f t="shared" si="1009"/>
        <v>0</v>
      </c>
      <c r="AF115" s="34">
        <f t="shared" si="1009"/>
        <v>0</v>
      </c>
      <c r="AG115" s="34">
        <f t="shared" si="1009"/>
        <v>0</v>
      </c>
      <c r="AH115" s="31" t="s">
        <v>25</v>
      </c>
      <c r="AI115" s="34">
        <f t="shared" ref="AI115:AQ115" si="1010">IF(AI70="NA","NA",IF(AI70="NO",1,0))</f>
        <v>0</v>
      </c>
      <c r="AJ115" s="34">
        <f t="shared" si="1010"/>
        <v>0</v>
      </c>
      <c r="AK115" s="34">
        <f t="shared" si="1010"/>
        <v>0</v>
      </c>
      <c r="AL115" s="34">
        <f t="shared" si="1010"/>
        <v>0</v>
      </c>
      <c r="AM115" s="34">
        <f t="shared" si="1010"/>
        <v>0</v>
      </c>
      <c r="AN115" s="34">
        <f t="shared" si="1010"/>
        <v>0</v>
      </c>
      <c r="AO115" s="34">
        <f t="shared" si="1010"/>
        <v>0</v>
      </c>
      <c r="AP115" s="34">
        <f t="shared" si="1010"/>
        <v>0</v>
      </c>
      <c r="AQ115" s="34">
        <f t="shared" si="1010"/>
        <v>0</v>
      </c>
      <c r="AR115" s="34">
        <f t="shared" si="970"/>
        <v>0</v>
      </c>
      <c r="AS115" s="31" t="s">
        <v>25</v>
      </c>
      <c r="AT115" s="34">
        <f t="shared" ref="AT115:BC115" si="1011">IF(AT70="NA","NA",IF(AT70="NO",1,0))</f>
        <v>0</v>
      </c>
      <c r="AU115" s="34">
        <f t="shared" si="1011"/>
        <v>0</v>
      </c>
      <c r="AV115" s="34">
        <f t="shared" si="1011"/>
        <v>0</v>
      </c>
      <c r="AW115" s="34">
        <f t="shared" si="1011"/>
        <v>0</v>
      </c>
      <c r="AX115" s="34">
        <f t="shared" si="1011"/>
        <v>0</v>
      </c>
      <c r="AY115" s="34">
        <f t="shared" si="1011"/>
        <v>0</v>
      </c>
      <c r="AZ115" s="34">
        <f t="shared" si="1011"/>
        <v>0</v>
      </c>
      <c r="BA115" s="34">
        <f t="shared" si="1011"/>
        <v>0</v>
      </c>
      <c r="BB115" s="34">
        <f t="shared" si="1011"/>
        <v>0</v>
      </c>
      <c r="BC115" s="34">
        <f t="shared" si="1011"/>
        <v>0</v>
      </c>
      <c r="BD115" s="31" t="s">
        <v>25</v>
      </c>
      <c r="BE115" s="34">
        <f t="shared" ref="BE115:BM115" si="1012">IF(BE70="NA","NA",IF(BE70="NO",1,0))</f>
        <v>0</v>
      </c>
      <c r="BF115" s="34">
        <f t="shared" si="1012"/>
        <v>0</v>
      </c>
      <c r="BG115" s="34">
        <f t="shared" si="1012"/>
        <v>0</v>
      </c>
      <c r="BH115" s="34">
        <f t="shared" si="1012"/>
        <v>0</v>
      </c>
      <c r="BI115" s="34">
        <f t="shared" si="1012"/>
        <v>0</v>
      </c>
      <c r="BJ115" s="34">
        <f t="shared" si="1012"/>
        <v>0</v>
      </c>
      <c r="BK115" s="34">
        <f t="shared" si="1012"/>
        <v>0</v>
      </c>
      <c r="BL115" s="34">
        <f t="shared" si="1012"/>
        <v>0</v>
      </c>
      <c r="BM115" s="34">
        <f t="shared" si="1012"/>
        <v>0</v>
      </c>
      <c r="BN115" s="34">
        <f t="shared" si="973"/>
        <v>0</v>
      </c>
      <c r="BO115" s="31" t="s">
        <v>25</v>
      </c>
      <c r="BP115" s="34">
        <f t="shared" ref="BP115:BX115" si="1013">IF(BP70="NA","NA",IF(BP70="NO",1,0))</f>
        <v>0</v>
      </c>
      <c r="BQ115" s="34">
        <f t="shared" si="1013"/>
        <v>0</v>
      </c>
      <c r="BR115" s="34">
        <f t="shared" si="1013"/>
        <v>0</v>
      </c>
      <c r="BS115" s="34">
        <f t="shared" si="1013"/>
        <v>0</v>
      </c>
      <c r="BT115" s="34">
        <f t="shared" si="1013"/>
        <v>0</v>
      </c>
      <c r="BU115" s="34">
        <f t="shared" si="1013"/>
        <v>0</v>
      </c>
      <c r="BV115" s="34">
        <f t="shared" si="1013"/>
        <v>0</v>
      </c>
      <c r="BW115" s="34">
        <f t="shared" si="1013"/>
        <v>0</v>
      </c>
      <c r="BX115" s="34">
        <f t="shared" si="1013"/>
        <v>0</v>
      </c>
      <c r="BY115" s="34">
        <f t="shared" si="975"/>
        <v>0</v>
      </c>
      <c r="BZ115" s="31" t="s">
        <v>25</v>
      </c>
      <c r="CA115" s="34">
        <f t="shared" ref="CA115:CI115" si="1014">IF(CA70="NA","NA",IF(CA70="NO",1,0))</f>
        <v>0</v>
      </c>
      <c r="CB115" s="34">
        <f t="shared" si="1014"/>
        <v>0</v>
      </c>
      <c r="CC115" s="34">
        <f t="shared" si="1014"/>
        <v>0</v>
      </c>
      <c r="CD115" s="34">
        <f t="shared" si="1014"/>
        <v>0</v>
      </c>
      <c r="CE115" s="34">
        <f t="shared" si="1014"/>
        <v>0</v>
      </c>
      <c r="CF115" s="34">
        <f t="shared" si="1014"/>
        <v>0</v>
      </c>
      <c r="CG115" s="34">
        <f t="shared" si="1014"/>
        <v>0</v>
      </c>
      <c r="CH115" s="34">
        <f t="shared" si="1014"/>
        <v>0</v>
      </c>
      <c r="CI115" s="34">
        <f t="shared" si="1014"/>
        <v>0</v>
      </c>
      <c r="CJ115" s="34">
        <f t="shared" si="977"/>
        <v>0</v>
      </c>
      <c r="CK115" s="31" t="s">
        <v>25</v>
      </c>
      <c r="CL115" s="34">
        <f t="shared" ref="CL115:CT115" si="1015">IF(CL70="NA","NA",IF(CL70="NO",1,0))</f>
        <v>0</v>
      </c>
      <c r="CM115" s="34">
        <f t="shared" si="1015"/>
        <v>0</v>
      </c>
      <c r="CN115" s="34">
        <f t="shared" si="1015"/>
        <v>0</v>
      </c>
      <c r="CO115" s="34">
        <f t="shared" si="1015"/>
        <v>0</v>
      </c>
      <c r="CP115" s="34">
        <f t="shared" si="1015"/>
        <v>0</v>
      </c>
      <c r="CQ115" s="34">
        <f t="shared" si="1015"/>
        <v>0</v>
      </c>
      <c r="CR115" s="34">
        <f t="shared" si="1015"/>
        <v>0</v>
      </c>
      <c r="CS115" s="34">
        <f t="shared" si="1015"/>
        <v>0</v>
      </c>
      <c r="CT115" s="34">
        <f t="shared" si="1015"/>
        <v>0</v>
      </c>
      <c r="CU115" s="34">
        <f t="shared" si="979"/>
        <v>0</v>
      </c>
      <c r="CV115" s="31" t="s">
        <v>25</v>
      </c>
      <c r="CW115" s="34">
        <f t="shared" ref="CW115:DE115" si="1016">IF(CW70="NA","NA",IF(CW70="NO",1,0))</f>
        <v>0</v>
      </c>
      <c r="CX115" s="34">
        <f t="shared" si="1016"/>
        <v>0</v>
      </c>
      <c r="CY115" s="34">
        <f t="shared" si="1016"/>
        <v>0</v>
      </c>
      <c r="CZ115" s="34">
        <f t="shared" si="1016"/>
        <v>0</v>
      </c>
      <c r="DA115" s="34">
        <f t="shared" si="1016"/>
        <v>0</v>
      </c>
      <c r="DB115" s="34">
        <f t="shared" si="1016"/>
        <v>0</v>
      </c>
      <c r="DC115" s="34">
        <f t="shared" si="1016"/>
        <v>0</v>
      </c>
      <c r="DD115" s="34">
        <f t="shared" si="1016"/>
        <v>0</v>
      </c>
      <c r="DE115" s="34">
        <f t="shared" si="1016"/>
        <v>0</v>
      </c>
      <c r="DF115" s="34">
        <f t="shared" si="981"/>
        <v>0</v>
      </c>
      <c r="DG115" s="31" t="s">
        <v>25</v>
      </c>
      <c r="DH115" s="34">
        <f t="shared" ref="DH115:DP115" si="1017">IF(DH70="NA","NA",IF(DH70="NO",1,0))</f>
        <v>0</v>
      </c>
      <c r="DI115" s="34">
        <f t="shared" si="1017"/>
        <v>0</v>
      </c>
      <c r="DJ115" s="34">
        <f t="shared" si="1017"/>
        <v>0</v>
      </c>
      <c r="DK115" s="34">
        <f t="shared" si="1017"/>
        <v>0</v>
      </c>
      <c r="DL115" s="34">
        <f t="shared" si="1017"/>
        <v>0</v>
      </c>
      <c r="DM115" s="34">
        <f t="shared" si="1017"/>
        <v>0</v>
      </c>
      <c r="DN115" s="34">
        <f t="shared" si="1017"/>
        <v>0</v>
      </c>
      <c r="DO115" s="34">
        <f t="shared" si="1017"/>
        <v>0</v>
      </c>
      <c r="DP115" s="34">
        <f t="shared" si="1017"/>
        <v>0</v>
      </c>
      <c r="DQ115" s="34">
        <f t="shared" si="983"/>
        <v>0</v>
      </c>
      <c r="DR115" s="31" t="s">
        <v>25</v>
      </c>
      <c r="DS115" s="34">
        <f t="shared" ref="DS115:EA115" si="1018">IF(DS70="NA","NA",IF(DS70="NO",1,0))</f>
        <v>0</v>
      </c>
      <c r="DT115" s="34">
        <f t="shared" si="1018"/>
        <v>0</v>
      </c>
      <c r="DU115" s="34">
        <f t="shared" si="1018"/>
        <v>0</v>
      </c>
      <c r="DV115" s="34">
        <f t="shared" si="1018"/>
        <v>0</v>
      </c>
      <c r="DW115" s="34">
        <f t="shared" si="1018"/>
        <v>0</v>
      </c>
      <c r="DX115" s="34">
        <f t="shared" si="1018"/>
        <v>0</v>
      </c>
      <c r="DY115" s="34">
        <f t="shared" si="1018"/>
        <v>0</v>
      </c>
      <c r="DZ115" s="34">
        <f t="shared" si="1018"/>
        <v>0</v>
      </c>
      <c r="EA115" s="34">
        <f t="shared" si="1018"/>
        <v>0</v>
      </c>
      <c r="EB115" s="34">
        <f t="shared" si="985"/>
        <v>0</v>
      </c>
      <c r="EC115" s="31" t="s">
        <v>25</v>
      </c>
      <c r="ED115" s="34">
        <f t="shared" ref="ED115:EL115" si="1019">IF(ED70="NA","NA",IF(ED70="NO",1,0))</f>
        <v>0</v>
      </c>
      <c r="EE115" s="34">
        <f t="shared" si="1019"/>
        <v>0</v>
      </c>
      <c r="EF115" s="34">
        <f t="shared" si="1019"/>
        <v>0</v>
      </c>
      <c r="EG115" s="34">
        <f t="shared" si="1019"/>
        <v>0</v>
      </c>
      <c r="EH115" s="34">
        <f t="shared" si="1019"/>
        <v>0</v>
      </c>
      <c r="EI115" s="34">
        <f t="shared" si="1019"/>
        <v>0</v>
      </c>
      <c r="EJ115" s="34">
        <f t="shared" si="1019"/>
        <v>0</v>
      </c>
      <c r="EK115" s="34">
        <f t="shared" si="1019"/>
        <v>0</v>
      </c>
      <c r="EL115" s="34">
        <f t="shared" si="1019"/>
        <v>0</v>
      </c>
      <c r="EM115" s="34">
        <f t="shared" ref="EM115" si="1020">IF(EM70="NA","NA",IF(EM70="NO",1,0))</f>
        <v>0</v>
      </c>
      <c r="EN115" s="31" t="s">
        <v>25</v>
      </c>
      <c r="EO115" s="34">
        <f t="shared" ref="EO115:EX115" si="1021">IF(EO70="NA","NA",IF(EO70="NO",1,0))</f>
        <v>0</v>
      </c>
      <c r="EP115" s="34">
        <f t="shared" si="1021"/>
        <v>0</v>
      </c>
      <c r="EQ115" s="34">
        <f t="shared" si="1021"/>
        <v>0</v>
      </c>
      <c r="ER115" s="34">
        <f t="shared" si="1021"/>
        <v>0</v>
      </c>
      <c r="ES115" s="34">
        <f t="shared" si="1021"/>
        <v>0</v>
      </c>
      <c r="ET115" s="34">
        <f t="shared" si="1021"/>
        <v>0</v>
      </c>
      <c r="EU115" s="34">
        <f t="shared" si="1021"/>
        <v>0</v>
      </c>
      <c r="EV115" s="34">
        <f t="shared" si="1021"/>
        <v>0</v>
      </c>
      <c r="EW115" s="34">
        <f t="shared" si="1021"/>
        <v>0</v>
      </c>
      <c r="EX115" s="34">
        <f t="shared" si="1021"/>
        <v>0</v>
      </c>
      <c r="EY115" s="31" t="s">
        <v>25</v>
      </c>
      <c r="EZ115" s="34">
        <f t="shared" ref="EZ115:FI115" si="1022">IF(EZ70="NA","NA",IF(EZ70="NO",1,0))</f>
        <v>0</v>
      </c>
      <c r="FA115" s="34">
        <f t="shared" si="1022"/>
        <v>0</v>
      </c>
      <c r="FB115" s="34">
        <f t="shared" si="1022"/>
        <v>0</v>
      </c>
      <c r="FC115" s="34">
        <f t="shared" si="1022"/>
        <v>0</v>
      </c>
      <c r="FD115" s="34">
        <f t="shared" si="1022"/>
        <v>0</v>
      </c>
      <c r="FE115" s="34">
        <f t="shared" si="1022"/>
        <v>0</v>
      </c>
      <c r="FF115" s="34">
        <f t="shared" si="1022"/>
        <v>0</v>
      </c>
      <c r="FG115" s="34">
        <f t="shared" si="1022"/>
        <v>0</v>
      </c>
      <c r="FH115" s="34">
        <f t="shared" si="1022"/>
        <v>0</v>
      </c>
      <c r="FI115" s="34">
        <f t="shared" si="1022"/>
        <v>0</v>
      </c>
      <c r="FJ115" s="31" t="s">
        <v>25</v>
      </c>
      <c r="FK115" s="34">
        <f t="shared" ref="FK115:FS115" si="1023">IF(FK70="NA","NA",IF(FK70="NO",1,0))</f>
        <v>0</v>
      </c>
      <c r="FL115" s="34">
        <f t="shared" si="1023"/>
        <v>0</v>
      </c>
      <c r="FM115" s="34">
        <f t="shared" si="1023"/>
        <v>0</v>
      </c>
      <c r="FN115" s="34">
        <f t="shared" si="1023"/>
        <v>0</v>
      </c>
      <c r="FO115" s="34">
        <f t="shared" si="1023"/>
        <v>0</v>
      </c>
      <c r="FP115" s="34">
        <f t="shared" si="1023"/>
        <v>0</v>
      </c>
      <c r="FQ115" s="34">
        <f t="shared" si="1023"/>
        <v>0</v>
      </c>
      <c r="FR115" s="34">
        <f t="shared" si="1023"/>
        <v>0</v>
      </c>
      <c r="FS115" s="34">
        <f t="shared" si="1023"/>
        <v>0</v>
      </c>
      <c r="FT115" s="31" t="s">
        <v>25</v>
      </c>
      <c r="FU115" s="96" t="s">
        <v>25</v>
      </c>
      <c r="FV115" s="74">
        <f t="shared" si="991"/>
        <v>1</v>
      </c>
      <c r="FW115" s="14"/>
      <c r="FX115" s="14"/>
      <c r="FY115" s="16"/>
      <c r="FZ115" s="16">
        <f t="shared" si="838"/>
        <v>0.62893081761006298</v>
      </c>
      <c r="GC115" s="127"/>
      <c r="GD115" s="128" t="str">
        <f>FU90</f>
        <v xml:space="preserve">      NSE-1 </v>
      </c>
      <c r="GE115" s="120">
        <f>FV90</f>
        <v>155</v>
      </c>
      <c r="GF115" s="121">
        <f>GE115/GE117*100</f>
        <v>97.484276729559753</v>
      </c>
      <c r="GG115" s="129">
        <f>FV226</f>
        <v>0</v>
      </c>
      <c r="GH115" s="129">
        <f>FV218</f>
        <v>1</v>
      </c>
      <c r="GI115" s="129">
        <f>FV210</f>
        <v>3</v>
      </c>
      <c r="GJ115" s="122" t="s">
        <v>129</v>
      </c>
      <c r="GK115" s="122" t="s">
        <v>129</v>
      </c>
      <c r="GL115" s="122" t="s">
        <v>129</v>
      </c>
      <c r="GM115" s="112">
        <v>42</v>
      </c>
    </row>
    <row r="116" spans="1:195" x14ac:dyDescent="0.2">
      <c r="A116" s="31" t="s">
        <v>26</v>
      </c>
      <c r="B116" s="34">
        <f t="shared" si="821"/>
        <v>0</v>
      </c>
      <c r="C116" s="34">
        <f t="shared" si="821"/>
        <v>0</v>
      </c>
      <c r="D116" s="34">
        <f t="shared" si="821"/>
        <v>0</v>
      </c>
      <c r="E116" s="34">
        <f t="shared" si="821"/>
        <v>0</v>
      </c>
      <c r="F116" s="34">
        <f t="shared" si="821"/>
        <v>0</v>
      </c>
      <c r="G116" s="34">
        <f t="shared" si="821"/>
        <v>0</v>
      </c>
      <c r="H116" s="34">
        <f t="shared" si="821"/>
        <v>0</v>
      </c>
      <c r="I116" s="34">
        <f t="shared" si="821"/>
        <v>0</v>
      </c>
      <c r="J116" s="34">
        <f t="shared" si="821"/>
        <v>0</v>
      </c>
      <c r="K116" s="34">
        <f t="shared" si="821"/>
        <v>0</v>
      </c>
      <c r="L116" s="31" t="s">
        <v>26</v>
      </c>
      <c r="M116" s="34">
        <f t="shared" ref="M116:V116" si="1024">IF(M71="NA","NA",IF(M71="NO",1,0))</f>
        <v>0</v>
      </c>
      <c r="N116" s="34">
        <f t="shared" si="1024"/>
        <v>0</v>
      </c>
      <c r="O116" s="34">
        <f t="shared" si="1024"/>
        <v>1</v>
      </c>
      <c r="P116" s="34">
        <f t="shared" si="1024"/>
        <v>0</v>
      </c>
      <c r="Q116" s="34">
        <f t="shared" si="1024"/>
        <v>0</v>
      </c>
      <c r="R116" s="34">
        <f t="shared" si="1024"/>
        <v>0</v>
      </c>
      <c r="S116" s="34">
        <f t="shared" si="1024"/>
        <v>0</v>
      </c>
      <c r="T116" s="34">
        <f t="shared" si="1024"/>
        <v>0</v>
      </c>
      <c r="U116" s="34">
        <f t="shared" si="1024"/>
        <v>0</v>
      </c>
      <c r="V116" s="34">
        <f t="shared" si="1024"/>
        <v>0</v>
      </c>
      <c r="W116" s="31" t="s">
        <v>26</v>
      </c>
      <c r="X116" s="34">
        <f t="shared" ref="X116:AG116" si="1025">IF(X71="NA","NA",IF(X71="NO",1,0))</f>
        <v>0</v>
      </c>
      <c r="Y116" s="34">
        <f t="shared" si="1025"/>
        <v>0</v>
      </c>
      <c r="Z116" s="34">
        <f t="shared" si="1025"/>
        <v>0</v>
      </c>
      <c r="AA116" s="34">
        <f t="shared" si="1025"/>
        <v>0</v>
      </c>
      <c r="AB116" s="34">
        <f t="shared" si="1025"/>
        <v>0</v>
      </c>
      <c r="AC116" s="34">
        <f t="shared" si="1025"/>
        <v>0</v>
      </c>
      <c r="AD116" s="34">
        <f t="shared" si="1025"/>
        <v>0</v>
      </c>
      <c r="AE116" s="34">
        <f t="shared" si="1025"/>
        <v>0</v>
      </c>
      <c r="AF116" s="34">
        <f t="shared" si="1025"/>
        <v>0</v>
      </c>
      <c r="AG116" s="34">
        <f t="shared" si="1025"/>
        <v>0</v>
      </c>
      <c r="AH116" s="31" t="s">
        <v>26</v>
      </c>
      <c r="AI116" s="34">
        <f t="shared" ref="AI116:AQ116" si="1026">IF(AI71="NA","NA",IF(AI71="NO",1,0))</f>
        <v>0</v>
      </c>
      <c r="AJ116" s="34">
        <f t="shared" si="1026"/>
        <v>0</v>
      </c>
      <c r="AK116" s="34">
        <f t="shared" si="1026"/>
        <v>0</v>
      </c>
      <c r="AL116" s="34">
        <f t="shared" si="1026"/>
        <v>0</v>
      </c>
      <c r="AM116" s="34">
        <f t="shared" si="1026"/>
        <v>0</v>
      </c>
      <c r="AN116" s="34">
        <f t="shared" si="1026"/>
        <v>0</v>
      </c>
      <c r="AO116" s="34">
        <f t="shared" si="1026"/>
        <v>0</v>
      </c>
      <c r="AP116" s="34">
        <f t="shared" si="1026"/>
        <v>0</v>
      </c>
      <c r="AQ116" s="34">
        <f t="shared" si="1026"/>
        <v>0</v>
      </c>
      <c r="AR116" s="34">
        <f t="shared" si="970"/>
        <v>0</v>
      </c>
      <c r="AS116" s="31" t="s">
        <v>26</v>
      </c>
      <c r="AT116" s="34">
        <f t="shared" ref="AT116:BC116" si="1027">IF(AT71="NA","NA",IF(AT71="NO",1,0))</f>
        <v>0</v>
      </c>
      <c r="AU116" s="34">
        <f t="shared" si="1027"/>
        <v>0</v>
      </c>
      <c r="AV116" s="34">
        <f t="shared" si="1027"/>
        <v>0</v>
      </c>
      <c r="AW116" s="34">
        <f t="shared" si="1027"/>
        <v>0</v>
      </c>
      <c r="AX116" s="34">
        <f t="shared" si="1027"/>
        <v>0</v>
      </c>
      <c r="AY116" s="34">
        <f t="shared" si="1027"/>
        <v>0</v>
      </c>
      <c r="AZ116" s="34">
        <f t="shared" si="1027"/>
        <v>0</v>
      </c>
      <c r="BA116" s="34">
        <f t="shared" si="1027"/>
        <v>0</v>
      </c>
      <c r="BB116" s="34">
        <f t="shared" si="1027"/>
        <v>0</v>
      </c>
      <c r="BC116" s="34">
        <f t="shared" si="1027"/>
        <v>0</v>
      </c>
      <c r="BD116" s="31" t="s">
        <v>26</v>
      </c>
      <c r="BE116" s="34">
        <f t="shared" ref="BE116:BM116" si="1028">IF(BE71="NA","NA",IF(BE71="NO",1,0))</f>
        <v>0</v>
      </c>
      <c r="BF116" s="34">
        <f t="shared" si="1028"/>
        <v>0</v>
      </c>
      <c r="BG116" s="34">
        <f t="shared" si="1028"/>
        <v>0</v>
      </c>
      <c r="BH116" s="34">
        <f t="shared" si="1028"/>
        <v>0</v>
      </c>
      <c r="BI116" s="34">
        <f t="shared" si="1028"/>
        <v>0</v>
      </c>
      <c r="BJ116" s="34">
        <f t="shared" si="1028"/>
        <v>0</v>
      </c>
      <c r="BK116" s="34">
        <f t="shared" si="1028"/>
        <v>0</v>
      </c>
      <c r="BL116" s="34">
        <f t="shared" si="1028"/>
        <v>0</v>
      </c>
      <c r="BM116" s="34">
        <f t="shared" si="1028"/>
        <v>0</v>
      </c>
      <c r="BN116" s="34">
        <f t="shared" si="973"/>
        <v>0</v>
      </c>
      <c r="BO116" s="31" t="s">
        <v>26</v>
      </c>
      <c r="BP116" s="34">
        <f t="shared" ref="BP116:BX116" si="1029">IF(BP71="NA","NA",IF(BP71="NO",1,0))</f>
        <v>0</v>
      </c>
      <c r="BQ116" s="34">
        <f t="shared" si="1029"/>
        <v>0</v>
      </c>
      <c r="BR116" s="34">
        <f t="shared" si="1029"/>
        <v>0</v>
      </c>
      <c r="BS116" s="34">
        <f t="shared" si="1029"/>
        <v>0</v>
      </c>
      <c r="BT116" s="34">
        <f t="shared" si="1029"/>
        <v>0</v>
      </c>
      <c r="BU116" s="34">
        <f t="shared" si="1029"/>
        <v>0</v>
      </c>
      <c r="BV116" s="34">
        <f t="shared" si="1029"/>
        <v>0</v>
      </c>
      <c r="BW116" s="34">
        <f t="shared" si="1029"/>
        <v>0</v>
      </c>
      <c r="BX116" s="34">
        <f t="shared" si="1029"/>
        <v>0</v>
      </c>
      <c r="BY116" s="34">
        <f t="shared" si="975"/>
        <v>0</v>
      </c>
      <c r="BZ116" s="31" t="s">
        <v>26</v>
      </c>
      <c r="CA116" s="34">
        <f t="shared" ref="CA116:CI116" si="1030">IF(CA71="NA","NA",IF(CA71="NO",1,0))</f>
        <v>0</v>
      </c>
      <c r="CB116" s="34">
        <f t="shared" si="1030"/>
        <v>0</v>
      </c>
      <c r="CC116" s="34">
        <f t="shared" si="1030"/>
        <v>0</v>
      </c>
      <c r="CD116" s="34">
        <f t="shared" si="1030"/>
        <v>0</v>
      </c>
      <c r="CE116" s="34">
        <f t="shared" si="1030"/>
        <v>0</v>
      </c>
      <c r="CF116" s="34">
        <f t="shared" si="1030"/>
        <v>0</v>
      </c>
      <c r="CG116" s="34">
        <f t="shared" si="1030"/>
        <v>0</v>
      </c>
      <c r="CH116" s="34">
        <f t="shared" si="1030"/>
        <v>0</v>
      </c>
      <c r="CI116" s="34">
        <f t="shared" si="1030"/>
        <v>0</v>
      </c>
      <c r="CJ116" s="34">
        <f t="shared" si="977"/>
        <v>0</v>
      </c>
      <c r="CK116" s="31" t="s">
        <v>26</v>
      </c>
      <c r="CL116" s="34">
        <f t="shared" ref="CL116:CT116" si="1031">IF(CL71="NA","NA",IF(CL71="NO",1,0))</f>
        <v>0</v>
      </c>
      <c r="CM116" s="34">
        <f t="shared" si="1031"/>
        <v>0</v>
      </c>
      <c r="CN116" s="34">
        <f t="shared" si="1031"/>
        <v>0</v>
      </c>
      <c r="CO116" s="34">
        <f t="shared" si="1031"/>
        <v>0</v>
      </c>
      <c r="CP116" s="34">
        <f t="shared" si="1031"/>
        <v>0</v>
      </c>
      <c r="CQ116" s="34">
        <f t="shared" si="1031"/>
        <v>0</v>
      </c>
      <c r="CR116" s="34">
        <f t="shared" si="1031"/>
        <v>0</v>
      </c>
      <c r="CS116" s="34">
        <f t="shared" si="1031"/>
        <v>0</v>
      </c>
      <c r="CT116" s="34">
        <f t="shared" si="1031"/>
        <v>0</v>
      </c>
      <c r="CU116" s="34">
        <f t="shared" si="979"/>
        <v>0</v>
      </c>
      <c r="CV116" s="31" t="s">
        <v>26</v>
      </c>
      <c r="CW116" s="34">
        <f t="shared" ref="CW116:DE116" si="1032">IF(CW71="NA","NA",IF(CW71="NO",1,0))</f>
        <v>0</v>
      </c>
      <c r="CX116" s="34">
        <f t="shared" si="1032"/>
        <v>0</v>
      </c>
      <c r="CY116" s="34">
        <f t="shared" si="1032"/>
        <v>0</v>
      </c>
      <c r="CZ116" s="34">
        <f t="shared" si="1032"/>
        <v>0</v>
      </c>
      <c r="DA116" s="34">
        <f t="shared" si="1032"/>
        <v>0</v>
      </c>
      <c r="DB116" s="34">
        <f t="shared" si="1032"/>
        <v>0</v>
      </c>
      <c r="DC116" s="34">
        <f t="shared" si="1032"/>
        <v>0</v>
      </c>
      <c r="DD116" s="34">
        <f t="shared" si="1032"/>
        <v>0</v>
      </c>
      <c r="DE116" s="34">
        <f t="shared" si="1032"/>
        <v>0</v>
      </c>
      <c r="DF116" s="34">
        <f t="shared" si="981"/>
        <v>0</v>
      </c>
      <c r="DG116" s="31" t="s">
        <v>26</v>
      </c>
      <c r="DH116" s="34">
        <f t="shared" ref="DH116:DP116" si="1033">IF(DH71="NA","NA",IF(DH71="NO",1,0))</f>
        <v>0</v>
      </c>
      <c r="DI116" s="34">
        <f t="shared" si="1033"/>
        <v>0</v>
      </c>
      <c r="DJ116" s="34">
        <f t="shared" si="1033"/>
        <v>0</v>
      </c>
      <c r="DK116" s="34">
        <f t="shared" si="1033"/>
        <v>0</v>
      </c>
      <c r="DL116" s="34">
        <f t="shared" si="1033"/>
        <v>0</v>
      </c>
      <c r="DM116" s="34">
        <f t="shared" si="1033"/>
        <v>0</v>
      </c>
      <c r="DN116" s="34">
        <f t="shared" si="1033"/>
        <v>0</v>
      </c>
      <c r="DO116" s="34">
        <f t="shared" si="1033"/>
        <v>0</v>
      </c>
      <c r="DP116" s="34">
        <f t="shared" si="1033"/>
        <v>0</v>
      </c>
      <c r="DQ116" s="34">
        <f t="shared" si="983"/>
        <v>0</v>
      </c>
      <c r="DR116" s="31" t="s">
        <v>26</v>
      </c>
      <c r="DS116" s="34">
        <f t="shared" ref="DS116:EA116" si="1034">IF(DS71="NA","NA",IF(DS71="NO",1,0))</f>
        <v>0</v>
      </c>
      <c r="DT116" s="34">
        <f t="shared" si="1034"/>
        <v>0</v>
      </c>
      <c r="DU116" s="34">
        <f t="shared" si="1034"/>
        <v>0</v>
      </c>
      <c r="DV116" s="34">
        <f t="shared" si="1034"/>
        <v>0</v>
      </c>
      <c r="DW116" s="34">
        <f t="shared" si="1034"/>
        <v>0</v>
      </c>
      <c r="DX116" s="34">
        <f t="shared" si="1034"/>
        <v>0</v>
      </c>
      <c r="DY116" s="34">
        <f t="shared" si="1034"/>
        <v>0</v>
      </c>
      <c r="DZ116" s="34">
        <f t="shared" si="1034"/>
        <v>0</v>
      </c>
      <c r="EA116" s="34">
        <f t="shared" si="1034"/>
        <v>0</v>
      </c>
      <c r="EB116" s="34">
        <f t="shared" si="985"/>
        <v>0</v>
      </c>
      <c r="EC116" s="31" t="s">
        <v>26</v>
      </c>
      <c r="ED116" s="34">
        <f t="shared" ref="ED116:EL116" si="1035">IF(ED71="NA","NA",IF(ED71="NO",1,0))</f>
        <v>0</v>
      </c>
      <c r="EE116" s="34">
        <f t="shared" si="1035"/>
        <v>0</v>
      </c>
      <c r="EF116" s="34">
        <f t="shared" si="1035"/>
        <v>0</v>
      </c>
      <c r="EG116" s="34">
        <f t="shared" si="1035"/>
        <v>0</v>
      </c>
      <c r="EH116" s="34">
        <f t="shared" si="1035"/>
        <v>0</v>
      </c>
      <c r="EI116" s="34">
        <f t="shared" si="1035"/>
        <v>0</v>
      </c>
      <c r="EJ116" s="34">
        <f t="shared" si="1035"/>
        <v>0</v>
      </c>
      <c r="EK116" s="34">
        <f t="shared" si="1035"/>
        <v>0</v>
      </c>
      <c r="EL116" s="34">
        <f t="shared" si="1035"/>
        <v>0</v>
      </c>
      <c r="EM116" s="34">
        <f t="shared" ref="EM116" si="1036">IF(EM71="NA","NA",IF(EM71="NO",1,0))</f>
        <v>0</v>
      </c>
      <c r="EN116" s="31" t="s">
        <v>26</v>
      </c>
      <c r="EO116" s="34">
        <f t="shared" ref="EO116:EX116" si="1037">IF(EO71="NA","NA",IF(EO71="NO",1,0))</f>
        <v>0</v>
      </c>
      <c r="EP116" s="34">
        <f t="shared" si="1037"/>
        <v>0</v>
      </c>
      <c r="EQ116" s="34">
        <f t="shared" si="1037"/>
        <v>0</v>
      </c>
      <c r="ER116" s="34">
        <f t="shared" si="1037"/>
        <v>0</v>
      </c>
      <c r="ES116" s="34">
        <f t="shared" si="1037"/>
        <v>0</v>
      </c>
      <c r="ET116" s="34">
        <f t="shared" si="1037"/>
        <v>0</v>
      </c>
      <c r="EU116" s="34">
        <f t="shared" si="1037"/>
        <v>0</v>
      </c>
      <c r="EV116" s="34">
        <f t="shared" si="1037"/>
        <v>0</v>
      </c>
      <c r="EW116" s="34">
        <f t="shared" si="1037"/>
        <v>0</v>
      </c>
      <c r="EX116" s="34">
        <f t="shared" si="1037"/>
        <v>0</v>
      </c>
      <c r="EY116" s="31" t="s">
        <v>26</v>
      </c>
      <c r="EZ116" s="34">
        <f t="shared" ref="EZ116:FI116" si="1038">IF(EZ71="NA","NA",IF(EZ71="NO",1,0))</f>
        <v>0</v>
      </c>
      <c r="FA116" s="34">
        <f t="shared" si="1038"/>
        <v>0</v>
      </c>
      <c r="FB116" s="34">
        <f t="shared" si="1038"/>
        <v>0</v>
      </c>
      <c r="FC116" s="34">
        <f t="shared" si="1038"/>
        <v>0</v>
      </c>
      <c r="FD116" s="34">
        <f t="shared" si="1038"/>
        <v>0</v>
      </c>
      <c r="FE116" s="34">
        <f t="shared" si="1038"/>
        <v>0</v>
      </c>
      <c r="FF116" s="34">
        <f t="shared" si="1038"/>
        <v>0</v>
      </c>
      <c r="FG116" s="34">
        <f t="shared" si="1038"/>
        <v>0</v>
      </c>
      <c r="FH116" s="34">
        <f t="shared" si="1038"/>
        <v>0</v>
      </c>
      <c r="FI116" s="34">
        <f t="shared" si="1038"/>
        <v>0</v>
      </c>
      <c r="FJ116" s="31" t="s">
        <v>26</v>
      </c>
      <c r="FK116" s="34">
        <f t="shared" ref="FK116:FS116" si="1039">IF(FK71="NA","NA",IF(FK71="NO",1,0))</f>
        <v>0</v>
      </c>
      <c r="FL116" s="34">
        <f t="shared" si="1039"/>
        <v>0</v>
      </c>
      <c r="FM116" s="34">
        <f t="shared" si="1039"/>
        <v>0</v>
      </c>
      <c r="FN116" s="34">
        <f t="shared" si="1039"/>
        <v>0</v>
      </c>
      <c r="FO116" s="34">
        <f t="shared" si="1039"/>
        <v>0</v>
      </c>
      <c r="FP116" s="34">
        <f t="shared" si="1039"/>
        <v>0</v>
      </c>
      <c r="FQ116" s="34">
        <f t="shared" si="1039"/>
        <v>0</v>
      </c>
      <c r="FR116" s="34">
        <f t="shared" si="1039"/>
        <v>0</v>
      </c>
      <c r="FS116" s="34">
        <f t="shared" si="1039"/>
        <v>0</v>
      </c>
      <c r="FT116" s="31" t="s">
        <v>26</v>
      </c>
      <c r="FU116" s="96" t="s">
        <v>26</v>
      </c>
      <c r="FV116" s="74">
        <f t="shared" si="991"/>
        <v>1</v>
      </c>
      <c r="FW116" s="14"/>
      <c r="FX116" s="14"/>
      <c r="FY116" s="16"/>
      <c r="FZ116" s="16">
        <f t="shared" si="838"/>
        <v>0.62893081761006298</v>
      </c>
      <c r="GC116" s="123"/>
      <c r="GD116" s="124"/>
      <c r="GE116" s="122" t="str">
        <f>FV122</f>
        <v>Not Applic.</v>
      </c>
      <c r="GF116" s="122" t="s">
        <v>129</v>
      </c>
      <c r="GG116" s="121">
        <f>GG115/GE117*100</f>
        <v>0</v>
      </c>
      <c r="GH116" s="121">
        <f>GH115/GE117*100</f>
        <v>0.62893081761006298</v>
      </c>
      <c r="GI116" s="121">
        <f>GI115/GE117*100</f>
        <v>1.8867924528301887</v>
      </c>
      <c r="GJ116" s="122" t="s">
        <v>129</v>
      </c>
      <c r="GK116" s="122" t="s">
        <v>129</v>
      </c>
      <c r="GL116" s="122" t="s">
        <v>129</v>
      </c>
      <c r="GM116" s="112">
        <v>43</v>
      </c>
    </row>
    <row r="117" spans="1:195" x14ac:dyDescent="0.2">
      <c r="A117" s="31" t="s">
        <v>27</v>
      </c>
      <c r="B117" s="34">
        <f t="shared" si="821"/>
        <v>1</v>
      </c>
      <c r="C117" s="34">
        <f t="shared" si="821"/>
        <v>1</v>
      </c>
      <c r="D117" s="34">
        <f t="shared" si="821"/>
        <v>0</v>
      </c>
      <c r="E117" s="34">
        <f t="shared" si="821"/>
        <v>0</v>
      </c>
      <c r="F117" s="34">
        <f t="shared" si="821"/>
        <v>0</v>
      </c>
      <c r="G117" s="34">
        <f t="shared" si="821"/>
        <v>0</v>
      </c>
      <c r="H117" s="34">
        <f t="shared" si="821"/>
        <v>1</v>
      </c>
      <c r="I117" s="34">
        <f t="shared" si="821"/>
        <v>1</v>
      </c>
      <c r="J117" s="34">
        <f t="shared" si="821"/>
        <v>0</v>
      </c>
      <c r="K117" s="34">
        <f t="shared" si="821"/>
        <v>0</v>
      </c>
      <c r="L117" s="31" t="s">
        <v>27</v>
      </c>
      <c r="M117" s="34">
        <f t="shared" ref="M117:V117" si="1040">IF(M72="NA","NA",IF(M72="NO",1,0))</f>
        <v>0</v>
      </c>
      <c r="N117" s="34">
        <f t="shared" si="1040"/>
        <v>0</v>
      </c>
      <c r="O117" s="34">
        <f t="shared" si="1040"/>
        <v>0</v>
      </c>
      <c r="P117" s="34">
        <f t="shared" si="1040"/>
        <v>0</v>
      </c>
      <c r="Q117" s="34">
        <f t="shared" si="1040"/>
        <v>0</v>
      </c>
      <c r="R117" s="34">
        <f t="shared" si="1040"/>
        <v>0</v>
      </c>
      <c r="S117" s="34">
        <f t="shared" si="1040"/>
        <v>0</v>
      </c>
      <c r="T117" s="34">
        <f t="shared" si="1040"/>
        <v>0</v>
      </c>
      <c r="U117" s="34">
        <f t="shared" si="1040"/>
        <v>0</v>
      </c>
      <c r="V117" s="34">
        <f t="shared" si="1040"/>
        <v>0</v>
      </c>
      <c r="W117" s="31" t="s">
        <v>27</v>
      </c>
      <c r="X117" s="34">
        <f t="shared" ref="X117:AG117" si="1041">IF(X72="NA","NA",IF(X72="NO",1,0))</f>
        <v>0</v>
      </c>
      <c r="Y117" s="34">
        <f t="shared" si="1041"/>
        <v>0</v>
      </c>
      <c r="Z117" s="34">
        <f t="shared" si="1041"/>
        <v>0</v>
      </c>
      <c r="AA117" s="34">
        <f t="shared" si="1041"/>
        <v>0</v>
      </c>
      <c r="AB117" s="34">
        <f t="shared" si="1041"/>
        <v>0</v>
      </c>
      <c r="AC117" s="34">
        <f t="shared" si="1041"/>
        <v>1</v>
      </c>
      <c r="AD117" s="34">
        <f t="shared" si="1041"/>
        <v>0</v>
      </c>
      <c r="AE117" s="34">
        <f t="shared" si="1041"/>
        <v>1</v>
      </c>
      <c r="AF117" s="34">
        <f t="shared" si="1041"/>
        <v>1</v>
      </c>
      <c r="AG117" s="34">
        <f t="shared" si="1041"/>
        <v>0</v>
      </c>
      <c r="AH117" s="31" t="s">
        <v>27</v>
      </c>
      <c r="AI117" s="34">
        <f t="shared" ref="AI117:AQ117" si="1042">IF(AI72="NA","NA",IF(AI72="NO",1,0))</f>
        <v>0</v>
      </c>
      <c r="AJ117" s="34">
        <f t="shared" si="1042"/>
        <v>1</v>
      </c>
      <c r="AK117" s="34">
        <f t="shared" si="1042"/>
        <v>1</v>
      </c>
      <c r="AL117" s="34">
        <f t="shared" si="1042"/>
        <v>1</v>
      </c>
      <c r="AM117" s="34">
        <f t="shared" si="1042"/>
        <v>0</v>
      </c>
      <c r="AN117" s="34">
        <f t="shared" si="1042"/>
        <v>1</v>
      </c>
      <c r="AO117" s="34">
        <f t="shared" si="1042"/>
        <v>1</v>
      </c>
      <c r="AP117" s="34">
        <f t="shared" si="1042"/>
        <v>0</v>
      </c>
      <c r="AQ117" s="34">
        <f t="shared" si="1042"/>
        <v>0</v>
      </c>
      <c r="AR117" s="34">
        <f t="shared" si="970"/>
        <v>0</v>
      </c>
      <c r="AS117" s="31" t="s">
        <v>27</v>
      </c>
      <c r="AT117" s="34">
        <f t="shared" ref="AT117:BC117" si="1043">IF(AT72="NA","NA",IF(AT72="NO",1,0))</f>
        <v>0</v>
      </c>
      <c r="AU117" s="34">
        <f t="shared" si="1043"/>
        <v>0</v>
      </c>
      <c r="AV117" s="34">
        <f t="shared" si="1043"/>
        <v>0</v>
      </c>
      <c r="AW117" s="34">
        <f t="shared" si="1043"/>
        <v>0</v>
      </c>
      <c r="AX117" s="34">
        <f t="shared" si="1043"/>
        <v>0</v>
      </c>
      <c r="AY117" s="34">
        <f t="shared" si="1043"/>
        <v>0</v>
      </c>
      <c r="AZ117" s="34">
        <f t="shared" si="1043"/>
        <v>0</v>
      </c>
      <c r="BA117" s="34">
        <f t="shared" si="1043"/>
        <v>0</v>
      </c>
      <c r="BB117" s="34">
        <f t="shared" si="1043"/>
        <v>0</v>
      </c>
      <c r="BC117" s="34">
        <f t="shared" si="1043"/>
        <v>0</v>
      </c>
      <c r="BD117" s="31" t="s">
        <v>27</v>
      </c>
      <c r="BE117" s="34">
        <f t="shared" ref="BE117:BM117" si="1044">IF(BE72="NA","NA",IF(BE72="NO",1,0))</f>
        <v>0</v>
      </c>
      <c r="BF117" s="34">
        <f t="shared" si="1044"/>
        <v>0</v>
      </c>
      <c r="BG117" s="34">
        <f t="shared" si="1044"/>
        <v>0</v>
      </c>
      <c r="BH117" s="34">
        <f t="shared" si="1044"/>
        <v>0</v>
      </c>
      <c r="BI117" s="34">
        <f t="shared" si="1044"/>
        <v>0</v>
      </c>
      <c r="BJ117" s="34">
        <f t="shared" si="1044"/>
        <v>0</v>
      </c>
      <c r="BK117" s="34">
        <f t="shared" si="1044"/>
        <v>0</v>
      </c>
      <c r="BL117" s="34">
        <f t="shared" si="1044"/>
        <v>0</v>
      </c>
      <c r="BM117" s="34">
        <f t="shared" si="1044"/>
        <v>0</v>
      </c>
      <c r="BN117" s="34">
        <f t="shared" si="973"/>
        <v>0</v>
      </c>
      <c r="BO117" s="31" t="s">
        <v>27</v>
      </c>
      <c r="BP117" s="34">
        <f t="shared" ref="BP117:BX117" si="1045">IF(BP72="NA","NA",IF(BP72="NO",1,0))</f>
        <v>0</v>
      </c>
      <c r="BQ117" s="34">
        <f t="shared" si="1045"/>
        <v>0</v>
      </c>
      <c r="BR117" s="34">
        <f t="shared" si="1045"/>
        <v>0</v>
      </c>
      <c r="BS117" s="34">
        <f t="shared" si="1045"/>
        <v>0</v>
      </c>
      <c r="BT117" s="34">
        <f t="shared" si="1045"/>
        <v>0</v>
      </c>
      <c r="BU117" s="34">
        <f t="shared" si="1045"/>
        <v>0</v>
      </c>
      <c r="BV117" s="34">
        <f t="shared" si="1045"/>
        <v>0</v>
      </c>
      <c r="BW117" s="34">
        <f t="shared" si="1045"/>
        <v>0</v>
      </c>
      <c r="BX117" s="34">
        <f t="shared" si="1045"/>
        <v>0</v>
      </c>
      <c r="BY117" s="34">
        <f t="shared" si="975"/>
        <v>0</v>
      </c>
      <c r="BZ117" s="31" t="s">
        <v>27</v>
      </c>
      <c r="CA117" s="34">
        <f t="shared" ref="CA117:CI117" si="1046">IF(CA72="NA","NA",IF(CA72="NO",1,0))</f>
        <v>0</v>
      </c>
      <c r="CB117" s="34">
        <f t="shared" si="1046"/>
        <v>0</v>
      </c>
      <c r="CC117" s="34">
        <f t="shared" si="1046"/>
        <v>0</v>
      </c>
      <c r="CD117" s="34">
        <f t="shared" si="1046"/>
        <v>0</v>
      </c>
      <c r="CE117" s="34">
        <f t="shared" si="1046"/>
        <v>0</v>
      </c>
      <c r="CF117" s="34">
        <f t="shared" si="1046"/>
        <v>0</v>
      </c>
      <c r="CG117" s="34">
        <f t="shared" si="1046"/>
        <v>0</v>
      </c>
      <c r="CH117" s="34">
        <f t="shared" si="1046"/>
        <v>0</v>
      </c>
      <c r="CI117" s="34">
        <f t="shared" si="1046"/>
        <v>0</v>
      </c>
      <c r="CJ117" s="34">
        <f t="shared" si="977"/>
        <v>0</v>
      </c>
      <c r="CK117" s="31" t="s">
        <v>27</v>
      </c>
      <c r="CL117" s="34">
        <f t="shared" ref="CL117:CT117" si="1047">IF(CL72="NA","NA",IF(CL72="NO",1,0))</f>
        <v>0</v>
      </c>
      <c r="CM117" s="34">
        <f t="shared" si="1047"/>
        <v>0</v>
      </c>
      <c r="CN117" s="34">
        <f t="shared" si="1047"/>
        <v>0</v>
      </c>
      <c r="CO117" s="34">
        <f t="shared" si="1047"/>
        <v>0</v>
      </c>
      <c r="CP117" s="34">
        <f t="shared" si="1047"/>
        <v>0</v>
      </c>
      <c r="CQ117" s="34">
        <f t="shared" si="1047"/>
        <v>0</v>
      </c>
      <c r="CR117" s="34">
        <f t="shared" si="1047"/>
        <v>0</v>
      </c>
      <c r="CS117" s="34">
        <f t="shared" si="1047"/>
        <v>0</v>
      </c>
      <c r="CT117" s="34">
        <f t="shared" si="1047"/>
        <v>0</v>
      </c>
      <c r="CU117" s="34">
        <f t="shared" si="979"/>
        <v>0</v>
      </c>
      <c r="CV117" s="31" t="s">
        <v>27</v>
      </c>
      <c r="CW117" s="34">
        <f t="shared" ref="CW117:DE117" si="1048">IF(CW72="NA","NA",IF(CW72="NO",1,0))</f>
        <v>0</v>
      </c>
      <c r="CX117" s="34">
        <f t="shared" si="1048"/>
        <v>0</v>
      </c>
      <c r="CY117" s="34">
        <f t="shared" si="1048"/>
        <v>0</v>
      </c>
      <c r="CZ117" s="34">
        <f t="shared" si="1048"/>
        <v>0</v>
      </c>
      <c r="DA117" s="34">
        <f t="shared" si="1048"/>
        <v>0</v>
      </c>
      <c r="DB117" s="34">
        <f t="shared" si="1048"/>
        <v>0</v>
      </c>
      <c r="DC117" s="34">
        <f t="shared" si="1048"/>
        <v>0</v>
      </c>
      <c r="DD117" s="34">
        <f t="shared" si="1048"/>
        <v>0</v>
      </c>
      <c r="DE117" s="34">
        <f t="shared" si="1048"/>
        <v>0</v>
      </c>
      <c r="DF117" s="34">
        <f t="shared" si="981"/>
        <v>0</v>
      </c>
      <c r="DG117" s="31" t="s">
        <v>27</v>
      </c>
      <c r="DH117" s="34">
        <f t="shared" ref="DH117:DP117" si="1049">IF(DH72="NA","NA",IF(DH72="NO",1,0))</f>
        <v>0</v>
      </c>
      <c r="DI117" s="34">
        <f t="shared" si="1049"/>
        <v>0</v>
      </c>
      <c r="DJ117" s="34">
        <f t="shared" si="1049"/>
        <v>0</v>
      </c>
      <c r="DK117" s="34">
        <f t="shared" si="1049"/>
        <v>0</v>
      </c>
      <c r="DL117" s="34">
        <f t="shared" si="1049"/>
        <v>0</v>
      </c>
      <c r="DM117" s="34">
        <f t="shared" si="1049"/>
        <v>0</v>
      </c>
      <c r="DN117" s="34">
        <f t="shared" si="1049"/>
        <v>0</v>
      </c>
      <c r="DO117" s="34">
        <f t="shared" si="1049"/>
        <v>0</v>
      </c>
      <c r="DP117" s="34">
        <f t="shared" si="1049"/>
        <v>0</v>
      </c>
      <c r="DQ117" s="34">
        <f t="shared" si="983"/>
        <v>0</v>
      </c>
      <c r="DR117" s="31" t="s">
        <v>27</v>
      </c>
      <c r="DS117" s="34">
        <f t="shared" ref="DS117:EA117" si="1050">IF(DS72="NA","NA",IF(DS72="NO",1,0))</f>
        <v>0</v>
      </c>
      <c r="DT117" s="34">
        <f t="shared" si="1050"/>
        <v>0</v>
      </c>
      <c r="DU117" s="34">
        <f t="shared" si="1050"/>
        <v>0</v>
      </c>
      <c r="DV117" s="34">
        <f t="shared" si="1050"/>
        <v>0</v>
      </c>
      <c r="DW117" s="34">
        <f t="shared" si="1050"/>
        <v>0</v>
      </c>
      <c r="DX117" s="34">
        <f t="shared" si="1050"/>
        <v>0</v>
      </c>
      <c r="DY117" s="34">
        <f t="shared" si="1050"/>
        <v>0</v>
      </c>
      <c r="DZ117" s="34">
        <f t="shared" si="1050"/>
        <v>0</v>
      </c>
      <c r="EA117" s="34">
        <f t="shared" si="1050"/>
        <v>0</v>
      </c>
      <c r="EB117" s="34">
        <f t="shared" si="985"/>
        <v>0</v>
      </c>
      <c r="EC117" s="31" t="s">
        <v>27</v>
      </c>
      <c r="ED117" s="34">
        <f t="shared" ref="ED117:EL117" si="1051">IF(ED72="NA","NA",IF(ED72="NO",1,0))</f>
        <v>0</v>
      </c>
      <c r="EE117" s="34">
        <f t="shared" si="1051"/>
        <v>0</v>
      </c>
      <c r="EF117" s="34">
        <f t="shared" si="1051"/>
        <v>0</v>
      </c>
      <c r="EG117" s="34">
        <f t="shared" si="1051"/>
        <v>0</v>
      </c>
      <c r="EH117" s="34">
        <f t="shared" si="1051"/>
        <v>0</v>
      </c>
      <c r="EI117" s="34">
        <f t="shared" si="1051"/>
        <v>0</v>
      </c>
      <c r="EJ117" s="34">
        <f t="shared" si="1051"/>
        <v>0</v>
      </c>
      <c r="EK117" s="34">
        <f t="shared" si="1051"/>
        <v>0</v>
      </c>
      <c r="EL117" s="34">
        <f t="shared" si="1051"/>
        <v>0</v>
      </c>
      <c r="EM117" s="34">
        <f t="shared" ref="EM117" si="1052">IF(EM72="NA","NA",IF(EM72="NO",1,0))</f>
        <v>0</v>
      </c>
      <c r="EN117" s="31" t="s">
        <v>27</v>
      </c>
      <c r="EO117" s="34">
        <f t="shared" ref="EO117:EX117" si="1053">IF(EO72="NA","NA",IF(EO72="NO",1,0))</f>
        <v>0</v>
      </c>
      <c r="EP117" s="34">
        <f t="shared" si="1053"/>
        <v>0</v>
      </c>
      <c r="EQ117" s="34">
        <f t="shared" si="1053"/>
        <v>0</v>
      </c>
      <c r="ER117" s="34">
        <f t="shared" si="1053"/>
        <v>0</v>
      </c>
      <c r="ES117" s="34">
        <f t="shared" si="1053"/>
        <v>0</v>
      </c>
      <c r="ET117" s="34">
        <f t="shared" si="1053"/>
        <v>0</v>
      </c>
      <c r="EU117" s="34">
        <f t="shared" si="1053"/>
        <v>0</v>
      </c>
      <c r="EV117" s="34">
        <f t="shared" si="1053"/>
        <v>0</v>
      </c>
      <c r="EW117" s="34">
        <f t="shared" si="1053"/>
        <v>0</v>
      </c>
      <c r="EX117" s="34">
        <f t="shared" si="1053"/>
        <v>0</v>
      </c>
      <c r="EY117" s="31" t="s">
        <v>27</v>
      </c>
      <c r="EZ117" s="34">
        <f t="shared" ref="EZ117:FI117" si="1054">IF(EZ72="NA","NA",IF(EZ72="NO",1,0))</f>
        <v>0</v>
      </c>
      <c r="FA117" s="34">
        <f t="shared" si="1054"/>
        <v>0</v>
      </c>
      <c r="FB117" s="34">
        <f t="shared" si="1054"/>
        <v>0</v>
      </c>
      <c r="FC117" s="34">
        <f t="shared" si="1054"/>
        <v>0</v>
      </c>
      <c r="FD117" s="34">
        <f t="shared" si="1054"/>
        <v>0</v>
      </c>
      <c r="FE117" s="34">
        <f t="shared" si="1054"/>
        <v>0</v>
      </c>
      <c r="FF117" s="34">
        <f t="shared" si="1054"/>
        <v>0</v>
      </c>
      <c r="FG117" s="34">
        <f t="shared" si="1054"/>
        <v>0</v>
      </c>
      <c r="FH117" s="34">
        <f t="shared" si="1054"/>
        <v>0</v>
      </c>
      <c r="FI117" s="34">
        <f t="shared" si="1054"/>
        <v>0</v>
      </c>
      <c r="FJ117" s="31" t="s">
        <v>27</v>
      </c>
      <c r="FK117" s="34">
        <f t="shared" ref="FK117:FS117" si="1055">IF(FK72="NA","NA",IF(FK72="NO",1,0))</f>
        <v>0</v>
      </c>
      <c r="FL117" s="34">
        <f t="shared" si="1055"/>
        <v>0</v>
      </c>
      <c r="FM117" s="34">
        <f t="shared" si="1055"/>
        <v>0</v>
      </c>
      <c r="FN117" s="34">
        <f t="shared" si="1055"/>
        <v>0</v>
      </c>
      <c r="FO117" s="34">
        <f t="shared" si="1055"/>
        <v>0</v>
      </c>
      <c r="FP117" s="34">
        <f t="shared" si="1055"/>
        <v>0</v>
      </c>
      <c r="FQ117" s="34">
        <f t="shared" si="1055"/>
        <v>0</v>
      </c>
      <c r="FR117" s="34">
        <f t="shared" si="1055"/>
        <v>0</v>
      </c>
      <c r="FS117" s="34">
        <f t="shared" si="1055"/>
        <v>0</v>
      </c>
      <c r="FT117" s="31" t="s">
        <v>27</v>
      </c>
      <c r="FU117" s="96" t="s">
        <v>27</v>
      </c>
      <c r="FV117" s="74">
        <f t="shared" si="991"/>
        <v>12</v>
      </c>
      <c r="FW117" s="14"/>
      <c r="FX117" s="14"/>
      <c r="FY117" s="16"/>
      <c r="FZ117" s="16">
        <f t="shared" si="838"/>
        <v>7.5471698113207548</v>
      </c>
      <c r="GC117" s="123"/>
      <c r="GD117" s="124"/>
      <c r="GE117" s="120">
        <f>FX90</f>
        <v>159</v>
      </c>
      <c r="GF117" s="120"/>
      <c r="GG117" s="120"/>
      <c r="GH117" s="120"/>
      <c r="GI117" s="120"/>
      <c r="GJ117" s="120"/>
      <c r="GK117" s="120"/>
      <c r="GL117" s="120"/>
      <c r="GM117" s="112">
        <v>44</v>
      </c>
    </row>
    <row r="118" spans="1:195" x14ac:dyDescent="0.2">
      <c r="A118" s="31" t="s">
        <v>29</v>
      </c>
      <c r="B118" s="34">
        <f t="shared" si="821"/>
        <v>1</v>
      </c>
      <c r="C118" s="34">
        <f t="shared" si="821"/>
        <v>1</v>
      </c>
      <c r="D118" s="34">
        <f t="shared" si="821"/>
        <v>0</v>
      </c>
      <c r="E118" s="34">
        <f t="shared" si="821"/>
        <v>0</v>
      </c>
      <c r="F118" s="34">
        <f t="shared" si="821"/>
        <v>0</v>
      </c>
      <c r="G118" s="34">
        <f t="shared" si="821"/>
        <v>0</v>
      </c>
      <c r="H118" s="34">
        <f t="shared" si="821"/>
        <v>0</v>
      </c>
      <c r="I118" s="34">
        <f t="shared" si="821"/>
        <v>0</v>
      </c>
      <c r="J118" s="34">
        <f t="shared" si="821"/>
        <v>0</v>
      </c>
      <c r="K118" s="34">
        <f t="shared" si="821"/>
        <v>0</v>
      </c>
      <c r="L118" s="31" t="s">
        <v>29</v>
      </c>
      <c r="M118" s="34">
        <f t="shared" ref="M118:V118" si="1056">IF(M73="NA","NA",IF(M73="NO",1,0))</f>
        <v>0</v>
      </c>
      <c r="N118" s="34">
        <f t="shared" si="1056"/>
        <v>0</v>
      </c>
      <c r="O118" s="34">
        <f t="shared" si="1056"/>
        <v>1</v>
      </c>
      <c r="P118" s="34">
        <f t="shared" si="1056"/>
        <v>1</v>
      </c>
      <c r="Q118" s="34">
        <f t="shared" si="1056"/>
        <v>1</v>
      </c>
      <c r="R118" s="34">
        <f t="shared" si="1056"/>
        <v>1</v>
      </c>
      <c r="S118" s="34">
        <f t="shared" si="1056"/>
        <v>1</v>
      </c>
      <c r="T118" s="34">
        <f t="shared" si="1056"/>
        <v>0</v>
      </c>
      <c r="U118" s="34">
        <f t="shared" si="1056"/>
        <v>0</v>
      </c>
      <c r="V118" s="34">
        <f t="shared" si="1056"/>
        <v>0</v>
      </c>
      <c r="W118" s="31" t="s">
        <v>29</v>
      </c>
      <c r="X118" s="34">
        <f t="shared" ref="X118:AG118" si="1057">IF(X73="NA","NA",IF(X73="NO",1,0))</f>
        <v>0</v>
      </c>
      <c r="Y118" s="34">
        <f t="shared" si="1057"/>
        <v>0</v>
      </c>
      <c r="Z118" s="34">
        <f t="shared" si="1057"/>
        <v>0</v>
      </c>
      <c r="AA118" s="34">
        <f t="shared" si="1057"/>
        <v>0</v>
      </c>
      <c r="AB118" s="34">
        <f t="shared" si="1057"/>
        <v>0</v>
      </c>
      <c r="AC118" s="34">
        <f t="shared" si="1057"/>
        <v>0</v>
      </c>
      <c r="AD118" s="34">
        <f t="shared" si="1057"/>
        <v>0</v>
      </c>
      <c r="AE118" s="34">
        <f t="shared" si="1057"/>
        <v>0</v>
      </c>
      <c r="AF118" s="34">
        <f t="shared" si="1057"/>
        <v>0</v>
      </c>
      <c r="AG118" s="34">
        <f t="shared" si="1057"/>
        <v>0</v>
      </c>
      <c r="AH118" s="31" t="s">
        <v>29</v>
      </c>
      <c r="AI118" s="34">
        <f t="shared" ref="AI118:AQ118" si="1058">IF(AI73="NA","NA",IF(AI73="NO",1,0))</f>
        <v>0</v>
      </c>
      <c r="AJ118" s="34">
        <f t="shared" si="1058"/>
        <v>0</v>
      </c>
      <c r="AK118" s="34">
        <f t="shared" si="1058"/>
        <v>0</v>
      </c>
      <c r="AL118" s="34">
        <f t="shared" si="1058"/>
        <v>0</v>
      </c>
      <c r="AM118" s="34">
        <f t="shared" si="1058"/>
        <v>0</v>
      </c>
      <c r="AN118" s="34">
        <f t="shared" si="1058"/>
        <v>0</v>
      </c>
      <c r="AO118" s="34">
        <f t="shared" si="1058"/>
        <v>0</v>
      </c>
      <c r="AP118" s="34">
        <f t="shared" si="1058"/>
        <v>0</v>
      </c>
      <c r="AQ118" s="34">
        <f t="shared" si="1058"/>
        <v>0</v>
      </c>
      <c r="AR118" s="34">
        <f t="shared" si="970"/>
        <v>0</v>
      </c>
      <c r="AS118" s="31" t="s">
        <v>29</v>
      </c>
      <c r="AT118" s="34">
        <f t="shared" ref="AT118:BC118" si="1059">IF(AT73="NA","NA",IF(AT73="NO",1,0))</f>
        <v>0</v>
      </c>
      <c r="AU118" s="34">
        <f t="shared" si="1059"/>
        <v>0</v>
      </c>
      <c r="AV118" s="34">
        <f t="shared" si="1059"/>
        <v>0</v>
      </c>
      <c r="AW118" s="34">
        <f t="shared" si="1059"/>
        <v>0</v>
      </c>
      <c r="AX118" s="34">
        <f t="shared" si="1059"/>
        <v>0</v>
      </c>
      <c r="AY118" s="34">
        <f t="shared" si="1059"/>
        <v>0</v>
      </c>
      <c r="AZ118" s="34">
        <f t="shared" si="1059"/>
        <v>0</v>
      </c>
      <c r="BA118" s="34">
        <f t="shared" si="1059"/>
        <v>0</v>
      </c>
      <c r="BB118" s="34">
        <f t="shared" si="1059"/>
        <v>0</v>
      </c>
      <c r="BC118" s="34">
        <f t="shared" si="1059"/>
        <v>0</v>
      </c>
      <c r="BD118" s="31" t="s">
        <v>29</v>
      </c>
      <c r="BE118" s="34">
        <f t="shared" ref="BE118:BM118" si="1060">IF(BE73="NA","NA",IF(BE73="NO",1,0))</f>
        <v>0</v>
      </c>
      <c r="BF118" s="34">
        <f t="shared" si="1060"/>
        <v>0</v>
      </c>
      <c r="BG118" s="34">
        <f t="shared" si="1060"/>
        <v>0</v>
      </c>
      <c r="BH118" s="34">
        <f t="shared" si="1060"/>
        <v>0</v>
      </c>
      <c r="BI118" s="34">
        <f t="shared" si="1060"/>
        <v>0</v>
      </c>
      <c r="BJ118" s="34">
        <f t="shared" si="1060"/>
        <v>0</v>
      </c>
      <c r="BK118" s="34">
        <f t="shared" si="1060"/>
        <v>0</v>
      </c>
      <c r="BL118" s="34">
        <f t="shared" si="1060"/>
        <v>0</v>
      </c>
      <c r="BM118" s="34">
        <f t="shared" si="1060"/>
        <v>0</v>
      </c>
      <c r="BN118" s="34">
        <f t="shared" si="973"/>
        <v>0</v>
      </c>
      <c r="BO118" s="31" t="s">
        <v>29</v>
      </c>
      <c r="BP118" s="34">
        <f t="shared" ref="BP118:BX118" si="1061">IF(BP73="NA","NA",IF(BP73="NO",1,0))</f>
        <v>0</v>
      </c>
      <c r="BQ118" s="34">
        <f t="shared" si="1061"/>
        <v>0</v>
      </c>
      <c r="BR118" s="34">
        <f t="shared" si="1061"/>
        <v>0</v>
      </c>
      <c r="BS118" s="34">
        <f t="shared" si="1061"/>
        <v>0</v>
      </c>
      <c r="BT118" s="34">
        <f t="shared" si="1061"/>
        <v>0</v>
      </c>
      <c r="BU118" s="34">
        <f t="shared" si="1061"/>
        <v>0</v>
      </c>
      <c r="BV118" s="34">
        <f t="shared" si="1061"/>
        <v>0</v>
      </c>
      <c r="BW118" s="34">
        <f t="shared" si="1061"/>
        <v>0</v>
      </c>
      <c r="BX118" s="34">
        <f t="shared" si="1061"/>
        <v>0</v>
      </c>
      <c r="BY118" s="34">
        <f t="shared" si="975"/>
        <v>0</v>
      </c>
      <c r="BZ118" s="31" t="s">
        <v>29</v>
      </c>
      <c r="CA118" s="34">
        <f t="shared" ref="CA118:CI118" si="1062">IF(CA73="NA","NA",IF(CA73="NO",1,0))</f>
        <v>0</v>
      </c>
      <c r="CB118" s="34">
        <f t="shared" si="1062"/>
        <v>0</v>
      </c>
      <c r="CC118" s="34">
        <f t="shared" si="1062"/>
        <v>0</v>
      </c>
      <c r="CD118" s="34">
        <f t="shared" si="1062"/>
        <v>0</v>
      </c>
      <c r="CE118" s="34">
        <f t="shared" si="1062"/>
        <v>0</v>
      </c>
      <c r="CF118" s="34">
        <f t="shared" si="1062"/>
        <v>0</v>
      </c>
      <c r="CG118" s="34">
        <f t="shared" si="1062"/>
        <v>0</v>
      </c>
      <c r="CH118" s="34">
        <f t="shared" si="1062"/>
        <v>0</v>
      </c>
      <c r="CI118" s="34">
        <f t="shared" si="1062"/>
        <v>0</v>
      </c>
      <c r="CJ118" s="34">
        <f t="shared" si="977"/>
        <v>0</v>
      </c>
      <c r="CK118" s="31" t="s">
        <v>29</v>
      </c>
      <c r="CL118" s="34">
        <f t="shared" ref="CL118:CT118" si="1063">IF(CL73="NA","NA",IF(CL73="NO",1,0))</f>
        <v>0</v>
      </c>
      <c r="CM118" s="34">
        <f t="shared" si="1063"/>
        <v>0</v>
      </c>
      <c r="CN118" s="34">
        <f t="shared" si="1063"/>
        <v>0</v>
      </c>
      <c r="CO118" s="34">
        <f t="shared" si="1063"/>
        <v>0</v>
      </c>
      <c r="CP118" s="34">
        <f t="shared" si="1063"/>
        <v>0</v>
      </c>
      <c r="CQ118" s="34">
        <f t="shared" si="1063"/>
        <v>0</v>
      </c>
      <c r="CR118" s="34">
        <f t="shared" si="1063"/>
        <v>0</v>
      </c>
      <c r="CS118" s="34">
        <f t="shared" si="1063"/>
        <v>0</v>
      </c>
      <c r="CT118" s="34">
        <f t="shared" si="1063"/>
        <v>0</v>
      </c>
      <c r="CU118" s="34">
        <f t="shared" si="979"/>
        <v>0</v>
      </c>
      <c r="CV118" s="31" t="s">
        <v>29</v>
      </c>
      <c r="CW118" s="34">
        <f t="shared" ref="CW118:DE118" si="1064">IF(CW73="NA","NA",IF(CW73="NO",1,0))</f>
        <v>0</v>
      </c>
      <c r="CX118" s="34">
        <f t="shared" si="1064"/>
        <v>0</v>
      </c>
      <c r="CY118" s="34">
        <f t="shared" si="1064"/>
        <v>0</v>
      </c>
      <c r="CZ118" s="34">
        <f t="shared" si="1064"/>
        <v>0</v>
      </c>
      <c r="DA118" s="34">
        <f t="shared" si="1064"/>
        <v>0</v>
      </c>
      <c r="DB118" s="34">
        <f t="shared" si="1064"/>
        <v>0</v>
      </c>
      <c r="DC118" s="34">
        <f t="shared" si="1064"/>
        <v>0</v>
      </c>
      <c r="DD118" s="34">
        <f t="shared" si="1064"/>
        <v>0</v>
      </c>
      <c r="DE118" s="34">
        <f t="shared" si="1064"/>
        <v>0</v>
      </c>
      <c r="DF118" s="34">
        <f t="shared" si="981"/>
        <v>0</v>
      </c>
      <c r="DG118" s="31" t="s">
        <v>29</v>
      </c>
      <c r="DH118" s="34">
        <f t="shared" ref="DH118:DP118" si="1065">IF(DH73="NA","NA",IF(DH73="NO",1,0))</f>
        <v>0</v>
      </c>
      <c r="DI118" s="34">
        <f t="shared" si="1065"/>
        <v>0</v>
      </c>
      <c r="DJ118" s="34">
        <f t="shared" si="1065"/>
        <v>0</v>
      </c>
      <c r="DK118" s="34">
        <f t="shared" si="1065"/>
        <v>0</v>
      </c>
      <c r="DL118" s="34">
        <f t="shared" si="1065"/>
        <v>0</v>
      </c>
      <c r="DM118" s="34">
        <f t="shared" si="1065"/>
        <v>0</v>
      </c>
      <c r="DN118" s="34">
        <f t="shared" si="1065"/>
        <v>0</v>
      </c>
      <c r="DO118" s="34">
        <f t="shared" si="1065"/>
        <v>0</v>
      </c>
      <c r="DP118" s="34">
        <f t="shared" si="1065"/>
        <v>0</v>
      </c>
      <c r="DQ118" s="34">
        <f t="shared" si="983"/>
        <v>0</v>
      </c>
      <c r="DR118" s="31" t="s">
        <v>29</v>
      </c>
      <c r="DS118" s="34">
        <f t="shared" ref="DS118:EA118" si="1066">IF(DS73="NA","NA",IF(DS73="NO",1,0))</f>
        <v>0</v>
      </c>
      <c r="DT118" s="34">
        <f t="shared" si="1066"/>
        <v>0</v>
      </c>
      <c r="DU118" s="34">
        <f t="shared" si="1066"/>
        <v>0</v>
      </c>
      <c r="DV118" s="34">
        <f t="shared" si="1066"/>
        <v>0</v>
      </c>
      <c r="DW118" s="34">
        <f t="shared" si="1066"/>
        <v>0</v>
      </c>
      <c r="DX118" s="34">
        <f t="shared" si="1066"/>
        <v>0</v>
      </c>
      <c r="DY118" s="34">
        <f t="shared" si="1066"/>
        <v>0</v>
      </c>
      <c r="DZ118" s="34">
        <f t="shared" si="1066"/>
        <v>0</v>
      </c>
      <c r="EA118" s="34">
        <f t="shared" si="1066"/>
        <v>0</v>
      </c>
      <c r="EB118" s="34">
        <f t="shared" si="985"/>
        <v>0</v>
      </c>
      <c r="EC118" s="31" t="s">
        <v>29</v>
      </c>
      <c r="ED118" s="34">
        <f t="shared" ref="ED118:EL118" si="1067">IF(ED73="NA","NA",IF(ED73="NO",1,0))</f>
        <v>0</v>
      </c>
      <c r="EE118" s="34">
        <f t="shared" si="1067"/>
        <v>0</v>
      </c>
      <c r="EF118" s="34">
        <f t="shared" si="1067"/>
        <v>0</v>
      </c>
      <c r="EG118" s="34">
        <f t="shared" si="1067"/>
        <v>0</v>
      </c>
      <c r="EH118" s="34">
        <f t="shared" si="1067"/>
        <v>0</v>
      </c>
      <c r="EI118" s="34">
        <f t="shared" si="1067"/>
        <v>0</v>
      </c>
      <c r="EJ118" s="34">
        <f t="shared" si="1067"/>
        <v>0</v>
      </c>
      <c r="EK118" s="34">
        <f t="shared" si="1067"/>
        <v>0</v>
      </c>
      <c r="EL118" s="34">
        <f t="shared" si="1067"/>
        <v>0</v>
      </c>
      <c r="EM118" s="34">
        <f t="shared" ref="EM118" si="1068">IF(EM73="NA","NA",IF(EM73="NO",1,0))</f>
        <v>0</v>
      </c>
      <c r="EN118" s="31" t="s">
        <v>29</v>
      </c>
      <c r="EO118" s="34">
        <f t="shared" ref="EO118:EX118" si="1069">IF(EO73="NA","NA",IF(EO73="NO",1,0))</f>
        <v>0</v>
      </c>
      <c r="EP118" s="34">
        <f t="shared" si="1069"/>
        <v>0</v>
      </c>
      <c r="EQ118" s="34">
        <f t="shared" si="1069"/>
        <v>0</v>
      </c>
      <c r="ER118" s="34">
        <f t="shared" si="1069"/>
        <v>0</v>
      </c>
      <c r="ES118" s="34">
        <f t="shared" si="1069"/>
        <v>0</v>
      </c>
      <c r="ET118" s="34">
        <f t="shared" si="1069"/>
        <v>0</v>
      </c>
      <c r="EU118" s="34">
        <f t="shared" si="1069"/>
        <v>0</v>
      </c>
      <c r="EV118" s="34">
        <f t="shared" si="1069"/>
        <v>0</v>
      </c>
      <c r="EW118" s="34">
        <f t="shared" si="1069"/>
        <v>0</v>
      </c>
      <c r="EX118" s="34">
        <f t="shared" si="1069"/>
        <v>0</v>
      </c>
      <c r="EY118" s="31" t="s">
        <v>29</v>
      </c>
      <c r="EZ118" s="34">
        <f t="shared" ref="EZ118:FI118" si="1070">IF(EZ73="NA","NA",IF(EZ73="NO",1,0))</f>
        <v>0</v>
      </c>
      <c r="FA118" s="34">
        <f t="shared" si="1070"/>
        <v>0</v>
      </c>
      <c r="FB118" s="34">
        <f t="shared" si="1070"/>
        <v>0</v>
      </c>
      <c r="FC118" s="34">
        <f t="shared" si="1070"/>
        <v>0</v>
      </c>
      <c r="FD118" s="34">
        <f t="shared" si="1070"/>
        <v>0</v>
      </c>
      <c r="FE118" s="34">
        <f t="shared" si="1070"/>
        <v>0</v>
      </c>
      <c r="FF118" s="34">
        <f t="shared" si="1070"/>
        <v>0</v>
      </c>
      <c r="FG118" s="34">
        <f t="shared" si="1070"/>
        <v>0</v>
      </c>
      <c r="FH118" s="34">
        <f t="shared" si="1070"/>
        <v>0</v>
      </c>
      <c r="FI118" s="34">
        <f t="shared" si="1070"/>
        <v>0</v>
      </c>
      <c r="FJ118" s="31" t="s">
        <v>29</v>
      </c>
      <c r="FK118" s="34">
        <f t="shared" ref="FK118:FS118" si="1071">IF(FK73="NA","NA",IF(FK73="NO",1,0))</f>
        <v>0</v>
      </c>
      <c r="FL118" s="34">
        <f t="shared" si="1071"/>
        <v>0</v>
      </c>
      <c r="FM118" s="34">
        <f t="shared" si="1071"/>
        <v>0</v>
      </c>
      <c r="FN118" s="34">
        <f t="shared" si="1071"/>
        <v>0</v>
      </c>
      <c r="FO118" s="34">
        <f t="shared" si="1071"/>
        <v>0</v>
      </c>
      <c r="FP118" s="34">
        <f t="shared" si="1071"/>
        <v>0</v>
      </c>
      <c r="FQ118" s="34">
        <f t="shared" si="1071"/>
        <v>0</v>
      </c>
      <c r="FR118" s="34">
        <f t="shared" si="1071"/>
        <v>0</v>
      </c>
      <c r="FS118" s="34">
        <f t="shared" si="1071"/>
        <v>0</v>
      </c>
      <c r="FT118" s="31" t="s">
        <v>29</v>
      </c>
      <c r="FU118" s="96" t="s">
        <v>29</v>
      </c>
      <c r="FV118" s="4">
        <f t="shared" si="991"/>
        <v>7</v>
      </c>
      <c r="FW118" s="14"/>
      <c r="FX118" s="14"/>
      <c r="FY118" s="16"/>
      <c r="FZ118" s="16">
        <f t="shared" si="838"/>
        <v>4.4025157232704402</v>
      </c>
      <c r="GC118" s="127"/>
      <c r="GD118" s="128" t="str">
        <f>FU91</f>
        <v xml:space="preserve">      NSE-2 </v>
      </c>
      <c r="GE118" s="120">
        <f>FV91</f>
        <v>155</v>
      </c>
      <c r="GF118" s="121">
        <f>GE118/GE120*100</f>
        <v>97.484276729559753</v>
      </c>
      <c r="GG118" s="129">
        <f>FV227</f>
        <v>0</v>
      </c>
      <c r="GH118" s="129">
        <f>FV219</f>
        <v>0</v>
      </c>
      <c r="GI118" s="129">
        <f>FV211</f>
        <v>4</v>
      </c>
      <c r="GJ118" s="122" t="s">
        <v>129</v>
      </c>
      <c r="GK118" s="122" t="s">
        <v>129</v>
      </c>
      <c r="GL118" s="122" t="s">
        <v>129</v>
      </c>
      <c r="GM118" s="112">
        <v>45</v>
      </c>
    </row>
    <row r="119" spans="1:195" x14ac:dyDescent="0.2">
      <c r="FU119" s="14"/>
      <c r="FV119" s="14"/>
      <c r="FW119" s="14"/>
      <c r="FX119" s="14"/>
      <c r="FY119" s="16"/>
      <c r="FZ119" s="4"/>
      <c r="GC119" s="123"/>
      <c r="GD119" s="124"/>
      <c r="GE119" s="122" t="str">
        <f>FV123</f>
        <v>Not Applic.</v>
      </c>
      <c r="GF119" s="122" t="s">
        <v>129</v>
      </c>
      <c r="GG119" s="121">
        <f>GG118/GE120*100</f>
        <v>0</v>
      </c>
      <c r="GH119" s="121">
        <f>GH118/GE120*100</f>
        <v>0</v>
      </c>
      <c r="GI119" s="121">
        <f>GI118/GE120*100</f>
        <v>2.5157232704402519</v>
      </c>
      <c r="GJ119" s="122" t="s">
        <v>129</v>
      </c>
      <c r="GK119" s="122" t="s">
        <v>129</v>
      </c>
      <c r="GL119" s="122" t="s">
        <v>129</v>
      </c>
      <c r="GM119" s="112">
        <v>46</v>
      </c>
    </row>
    <row r="120" spans="1:195" x14ac:dyDescent="0.2">
      <c r="A120" s="17" t="s">
        <v>54</v>
      </c>
      <c r="B120" s="17" t="s">
        <v>119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17" t="s">
        <v>54</v>
      </c>
      <c r="M120" s="17" t="s">
        <v>119</v>
      </c>
      <c r="N120" s="50"/>
      <c r="O120" s="50"/>
      <c r="P120" s="50"/>
      <c r="Q120" s="50"/>
      <c r="R120" s="50"/>
      <c r="S120" s="50"/>
      <c r="T120" s="50"/>
      <c r="U120" s="50"/>
      <c r="V120" s="17" t="s">
        <v>119</v>
      </c>
      <c r="W120" s="17" t="s">
        <v>54</v>
      </c>
      <c r="X120" s="50"/>
      <c r="Y120" s="50"/>
      <c r="Z120" s="50"/>
      <c r="AA120" s="50"/>
      <c r="AB120" s="50"/>
      <c r="AC120" s="50"/>
      <c r="AD120" s="50"/>
      <c r="AE120" s="50"/>
      <c r="AF120" s="50"/>
      <c r="AG120" s="17" t="s">
        <v>119</v>
      </c>
      <c r="AH120" s="17" t="s">
        <v>54</v>
      </c>
      <c r="AI120" s="50"/>
      <c r="AJ120" s="50"/>
      <c r="AK120" s="50"/>
      <c r="AL120" s="50"/>
      <c r="AM120" s="50"/>
      <c r="AN120" s="50"/>
      <c r="AO120" s="50"/>
      <c r="AP120" s="50"/>
      <c r="AQ120" s="50"/>
      <c r="AR120" s="17" t="s">
        <v>119</v>
      </c>
      <c r="AS120" s="17" t="s">
        <v>54</v>
      </c>
      <c r="AT120" s="50"/>
      <c r="AU120" s="50"/>
      <c r="AV120" s="50"/>
      <c r="AW120" s="50"/>
      <c r="AX120" s="50"/>
      <c r="AY120" s="50"/>
      <c r="AZ120" s="50"/>
      <c r="BA120" s="50"/>
      <c r="BB120" s="50"/>
      <c r="BC120" s="17" t="s">
        <v>119</v>
      </c>
      <c r="BD120" s="17" t="s">
        <v>54</v>
      </c>
      <c r="BE120" s="50"/>
      <c r="BF120" s="50"/>
      <c r="BG120" s="50"/>
      <c r="BH120" s="50"/>
      <c r="BI120" s="50"/>
      <c r="BJ120" s="50"/>
      <c r="BK120" s="50"/>
      <c r="BL120" s="50"/>
      <c r="BM120" s="50"/>
      <c r="BN120" s="17" t="s">
        <v>119</v>
      </c>
      <c r="BO120" s="17" t="s">
        <v>54</v>
      </c>
      <c r="BP120" s="50"/>
      <c r="BQ120" s="50"/>
      <c r="BR120" s="50"/>
      <c r="BS120" s="50"/>
      <c r="BT120" s="50"/>
      <c r="BU120" s="50"/>
      <c r="BV120" s="50"/>
      <c r="BW120" s="50"/>
      <c r="BX120" s="50"/>
      <c r="BY120" s="17" t="s">
        <v>119</v>
      </c>
      <c r="BZ120" s="17" t="s">
        <v>54</v>
      </c>
      <c r="CA120" s="50"/>
      <c r="CB120" s="50"/>
      <c r="CC120" s="50"/>
      <c r="CD120" s="50"/>
      <c r="CE120" s="50"/>
      <c r="CF120" s="50"/>
      <c r="CG120" s="50"/>
      <c r="CH120" s="50"/>
      <c r="CI120" s="50"/>
      <c r="CJ120" s="17" t="s">
        <v>119</v>
      </c>
      <c r="CK120" s="17" t="s">
        <v>54</v>
      </c>
      <c r="CL120" s="50"/>
      <c r="CM120" s="50"/>
      <c r="CN120" s="50"/>
      <c r="CO120" s="50"/>
      <c r="CP120" s="50"/>
      <c r="CQ120" s="50"/>
      <c r="CR120" s="50"/>
      <c r="CS120" s="50"/>
      <c r="CT120" s="50"/>
      <c r="CU120" s="17" t="s">
        <v>119</v>
      </c>
      <c r="CV120" s="17" t="s">
        <v>54</v>
      </c>
      <c r="CW120" s="50"/>
      <c r="CX120" s="50"/>
      <c r="CY120" s="50"/>
      <c r="CZ120" s="50"/>
      <c r="DA120" s="50"/>
      <c r="DB120" s="50"/>
      <c r="DC120" s="50"/>
      <c r="DD120" s="50"/>
      <c r="DE120" s="50"/>
      <c r="DF120" s="17" t="s">
        <v>119</v>
      </c>
      <c r="DG120" s="17" t="s">
        <v>54</v>
      </c>
      <c r="DH120" s="50"/>
      <c r="DI120" s="50"/>
      <c r="DJ120" s="50"/>
      <c r="DK120" s="50"/>
      <c r="DL120" s="50"/>
      <c r="DM120" s="50"/>
      <c r="DN120" s="50"/>
      <c r="DO120" s="50"/>
      <c r="DP120" s="50"/>
      <c r="DQ120" s="17" t="s">
        <v>119</v>
      </c>
      <c r="DR120" s="17" t="s">
        <v>54</v>
      </c>
      <c r="DS120" s="50"/>
      <c r="DT120" s="50"/>
      <c r="DU120" s="50"/>
      <c r="DV120" s="50"/>
      <c r="DW120" s="50"/>
      <c r="DX120" s="50"/>
      <c r="DY120" s="50"/>
      <c r="DZ120" s="50"/>
      <c r="EA120" s="50"/>
      <c r="EB120" s="17" t="s">
        <v>119</v>
      </c>
      <c r="EC120" s="17" t="s">
        <v>54</v>
      </c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17" t="s">
        <v>54</v>
      </c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17" t="s">
        <v>54</v>
      </c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17" t="s">
        <v>54</v>
      </c>
      <c r="FK120" s="50"/>
      <c r="FL120" s="50"/>
      <c r="FM120" s="50"/>
      <c r="FN120" s="50"/>
      <c r="FO120" s="50"/>
      <c r="FP120" s="50"/>
      <c r="FQ120" s="50"/>
      <c r="FR120" s="50"/>
      <c r="FS120" s="50"/>
      <c r="FT120" s="17" t="s">
        <v>54</v>
      </c>
      <c r="FU120" s="55" t="s">
        <v>54</v>
      </c>
      <c r="FV120" s="15" t="s">
        <v>48</v>
      </c>
      <c r="FW120" s="14"/>
      <c r="FX120" s="14"/>
      <c r="FY120" s="14"/>
      <c r="FZ120" s="4" t="s">
        <v>32</v>
      </c>
      <c r="GC120" s="123"/>
      <c r="GD120" s="124"/>
      <c r="GE120" s="120">
        <f>FX91</f>
        <v>159</v>
      </c>
      <c r="GF120" s="120"/>
      <c r="GG120" s="120"/>
      <c r="GH120" s="120"/>
      <c r="GI120" s="120"/>
      <c r="GJ120" s="120"/>
      <c r="GK120" s="120"/>
      <c r="GL120" s="120"/>
      <c r="GM120" s="112">
        <v>47</v>
      </c>
    </row>
    <row r="121" spans="1:195" x14ac:dyDescent="0.2">
      <c r="A121" s="18" t="s">
        <v>45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18" t="s">
        <v>45</v>
      </c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18" t="s">
        <v>45</v>
      </c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18" t="s">
        <v>45</v>
      </c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18" t="s">
        <v>45</v>
      </c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18" t="s">
        <v>45</v>
      </c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18" t="s">
        <v>45</v>
      </c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18" t="s">
        <v>45</v>
      </c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18" t="s">
        <v>45</v>
      </c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18" t="s">
        <v>45</v>
      </c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18" t="s">
        <v>45</v>
      </c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18" t="s">
        <v>45</v>
      </c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18" t="s">
        <v>45</v>
      </c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18" t="s">
        <v>45</v>
      </c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18" t="s">
        <v>45</v>
      </c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18" t="s">
        <v>45</v>
      </c>
      <c r="FK121" s="25"/>
      <c r="FL121" s="25"/>
      <c r="FM121" s="25"/>
      <c r="FN121" s="25"/>
      <c r="FO121" s="25"/>
      <c r="FP121" s="25"/>
      <c r="FQ121" s="25"/>
      <c r="FR121" s="25"/>
      <c r="FS121" s="25"/>
      <c r="FT121" s="18" t="s">
        <v>45</v>
      </c>
      <c r="FU121" s="55" t="s">
        <v>45</v>
      </c>
      <c r="FV121" s="4"/>
      <c r="FW121" s="4"/>
      <c r="FX121" s="4"/>
      <c r="FY121" s="4"/>
      <c r="GC121" s="127"/>
      <c r="GD121" s="128" t="str">
        <f>FU92</f>
        <v xml:space="preserve">      SPE-1 </v>
      </c>
      <c r="GE121" s="120">
        <f>FV92</f>
        <v>46</v>
      </c>
      <c r="GF121" s="121">
        <f>GE121/GE123*100</f>
        <v>28.930817610062892</v>
      </c>
      <c r="GG121" s="129">
        <f>FV228</f>
        <v>0</v>
      </c>
      <c r="GH121" s="129">
        <f>FV220</f>
        <v>1</v>
      </c>
      <c r="GI121" s="129">
        <f>FV212</f>
        <v>0</v>
      </c>
      <c r="GJ121" s="122" t="s">
        <v>129</v>
      </c>
      <c r="GK121" s="122" t="s">
        <v>129</v>
      </c>
      <c r="GL121" s="122" t="s">
        <v>129</v>
      </c>
      <c r="GM121" s="112">
        <v>48</v>
      </c>
    </row>
    <row r="122" spans="1:195" x14ac:dyDescent="0.2">
      <c r="A122" s="19" t="s">
        <v>23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19" t="s">
        <v>23</v>
      </c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19" t="s">
        <v>23</v>
      </c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19" t="s">
        <v>23</v>
      </c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19" t="s">
        <v>23</v>
      </c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19" t="s">
        <v>23</v>
      </c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19" t="s">
        <v>23</v>
      </c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19" t="s">
        <v>23</v>
      </c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19" t="s">
        <v>23</v>
      </c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19" t="s">
        <v>23</v>
      </c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19" t="s">
        <v>23</v>
      </c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19" t="s">
        <v>23</v>
      </c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19" t="s">
        <v>23</v>
      </c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19" t="s">
        <v>23</v>
      </c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19" t="s">
        <v>23</v>
      </c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19" t="s">
        <v>23</v>
      </c>
      <c r="FK122" s="25"/>
      <c r="FL122" s="25"/>
      <c r="FM122" s="25"/>
      <c r="FN122" s="25"/>
      <c r="FO122" s="25"/>
      <c r="FP122" s="25"/>
      <c r="FQ122" s="25"/>
      <c r="FR122" s="25"/>
      <c r="FS122" s="25"/>
      <c r="FT122" s="19" t="s">
        <v>23</v>
      </c>
      <c r="FU122" s="54" t="s">
        <v>23</v>
      </c>
      <c r="FV122" s="4" t="s">
        <v>49</v>
      </c>
      <c r="FW122" s="4"/>
      <c r="FX122" s="4"/>
      <c r="FY122" s="14"/>
      <c r="FZ122" s="3" t="s">
        <v>49</v>
      </c>
      <c r="GC122" s="123"/>
      <c r="GD122" s="124"/>
      <c r="GE122" s="122">
        <f>FV124</f>
        <v>112</v>
      </c>
      <c r="GF122" s="131">
        <f>GE122/GE123*100</f>
        <v>70.440251572327043</v>
      </c>
      <c r="GG122" s="121">
        <f>GG121/GE123*100</f>
        <v>0</v>
      </c>
      <c r="GH122" s="121">
        <f>GH121/GE123*100</f>
        <v>0.62893081761006298</v>
      </c>
      <c r="GI122" s="121">
        <f>GI121/GE123*100</f>
        <v>0</v>
      </c>
      <c r="GJ122" s="122" t="s">
        <v>129</v>
      </c>
      <c r="GK122" s="122" t="s">
        <v>129</v>
      </c>
      <c r="GL122" s="122" t="s">
        <v>129</v>
      </c>
      <c r="GM122" s="112">
        <v>49</v>
      </c>
    </row>
    <row r="123" spans="1:195" x14ac:dyDescent="0.2">
      <c r="A123" s="1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19" t="s">
        <v>24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19" t="s">
        <v>24</v>
      </c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19" t="s">
        <v>24</v>
      </c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19" t="s">
        <v>24</v>
      </c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19" t="s">
        <v>24</v>
      </c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19" t="s">
        <v>24</v>
      </c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19" t="s">
        <v>24</v>
      </c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19" t="s">
        <v>24</v>
      </c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19" t="s">
        <v>24</v>
      </c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19" t="s">
        <v>24</v>
      </c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19" t="s">
        <v>24</v>
      </c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19" t="s">
        <v>24</v>
      </c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19" t="s">
        <v>24</v>
      </c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19" t="s">
        <v>24</v>
      </c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19" t="s">
        <v>24</v>
      </c>
      <c r="FK123" s="25"/>
      <c r="FL123" s="25"/>
      <c r="FM123" s="25"/>
      <c r="FN123" s="25"/>
      <c r="FO123" s="25"/>
      <c r="FP123" s="25"/>
      <c r="FQ123" s="25"/>
      <c r="FR123" s="25"/>
      <c r="FS123" s="25"/>
      <c r="FT123" s="19" t="s">
        <v>24</v>
      </c>
      <c r="FU123" s="54" t="s">
        <v>24</v>
      </c>
      <c r="FV123" s="4" t="s">
        <v>49</v>
      </c>
      <c r="FW123" s="4"/>
      <c r="FX123" s="4"/>
      <c r="FY123" s="14"/>
      <c r="FZ123" s="3" t="s">
        <v>49</v>
      </c>
      <c r="GC123" s="127"/>
      <c r="GD123" s="128"/>
      <c r="GE123" s="120">
        <f>FX92</f>
        <v>159</v>
      </c>
      <c r="GF123" s="120"/>
      <c r="GG123" s="120"/>
      <c r="GH123" s="120"/>
      <c r="GI123" s="120"/>
      <c r="GJ123" s="120"/>
      <c r="GK123" s="120"/>
      <c r="GL123" s="120"/>
      <c r="GM123" s="112">
        <v>50</v>
      </c>
    </row>
    <row r="124" spans="1:195" x14ac:dyDescent="0.2">
      <c r="A124" s="19" t="s">
        <v>25</v>
      </c>
      <c r="B124" s="25">
        <f>IF(B70="NA","NA",IF(B70="SILL",1,0))</f>
        <v>1</v>
      </c>
      <c r="C124" s="25">
        <f t="shared" ref="C124:K124" si="1072">IF(C70="NA","NA",IF(C70="SILL",1,0))</f>
        <v>1</v>
      </c>
      <c r="D124" s="25">
        <f t="shared" si="1072"/>
        <v>0</v>
      </c>
      <c r="E124" s="25">
        <f t="shared" si="1072"/>
        <v>1</v>
      </c>
      <c r="F124" s="25">
        <f t="shared" si="1072"/>
        <v>1</v>
      </c>
      <c r="G124" s="25">
        <f t="shared" si="1072"/>
        <v>1</v>
      </c>
      <c r="H124" s="25">
        <f t="shared" si="1072"/>
        <v>1</v>
      </c>
      <c r="I124" s="25">
        <f t="shared" si="1072"/>
        <v>1</v>
      </c>
      <c r="J124" s="25">
        <f t="shared" si="1072"/>
        <v>1</v>
      </c>
      <c r="K124" s="25">
        <f t="shared" si="1072"/>
        <v>1</v>
      </c>
      <c r="L124" s="19" t="s">
        <v>25</v>
      </c>
      <c r="M124" s="25">
        <f>IF(M70="NA","NA",IF(M70="SILL",1,0))</f>
        <v>1</v>
      </c>
      <c r="N124" s="25">
        <f t="shared" ref="N124:U124" si="1073">IF(N70="NA","NA",IF(N70="SILL",1,0))</f>
        <v>0</v>
      </c>
      <c r="O124" s="25">
        <f t="shared" si="1073"/>
        <v>0</v>
      </c>
      <c r="P124" s="25">
        <f t="shared" si="1073"/>
        <v>0</v>
      </c>
      <c r="Q124" s="25">
        <f t="shared" si="1073"/>
        <v>0</v>
      </c>
      <c r="R124" s="25">
        <f t="shared" si="1073"/>
        <v>0</v>
      </c>
      <c r="S124" s="25">
        <f t="shared" si="1073"/>
        <v>0</v>
      </c>
      <c r="T124" s="25">
        <f t="shared" si="1073"/>
        <v>0</v>
      </c>
      <c r="U124" s="25">
        <f t="shared" si="1073"/>
        <v>0</v>
      </c>
      <c r="V124" s="25">
        <f>IF(V70="NA","NA",IF(V70="SILL",1,0))</f>
        <v>1</v>
      </c>
      <c r="W124" s="19" t="s">
        <v>25</v>
      </c>
      <c r="X124" s="25">
        <f t="shared" ref="X124:AF124" si="1074">IF(X70="NA","NA",IF(X70="SILL",1,0))</f>
        <v>1</v>
      </c>
      <c r="Y124" s="25">
        <f t="shared" si="1074"/>
        <v>1</v>
      </c>
      <c r="Z124" s="25">
        <f t="shared" si="1074"/>
        <v>1</v>
      </c>
      <c r="AA124" s="25">
        <f t="shared" si="1074"/>
        <v>0</v>
      </c>
      <c r="AB124" s="25">
        <f t="shared" si="1074"/>
        <v>0</v>
      </c>
      <c r="AC124" s="25">
        <f t="shared" si="1074"/>
        <v>0</v>
      </c>
      <c r="AD124" s="25">
        <f t="shared" si="1074"/>
        <v>0</v>
      </c>
      <c r="AE124" s="25">
        <f t="shared" si="1074"/>
        <v>0</v>
      </c>
      <c r="AF124" s="25">
        <f t="shared" si="1074"/>
        <v>0</v>
      </c>
      <c r="AG124" s="25">
        <f>IF(AG70="NA","NA",IF(AG70="SILL",1,0))</f>
        <v>0</v>
      </c>
      <c r="AH124" s="19" t="s">
        <v>25</v>
      </c>
      <c r="AI124" s="25">
        <f t="shared" ref="AI124:AQ124" si="1075">IF(AI70="NA","NA",IF(AI70="SILL",1,0))</f>
        <v>0</v>
      </c>
      <c r="AJ124" s="25">
        <f t="shared" si="1075"/>
        <v>0</v>
      </c>
      <c r="AK124" s="25">
        <f t="shared" si="1075"/>
        <v>0</v>
      </c>
      <c r="AL124" s="25">
        <f t="shared" si="1075"/>
        <v>0</v>
      </c>
      <c r="AM124" s="25">
        <f t="shared" si="1075"/>
        <v>0</v>
      </c>
      <c r="AN124" s="25">
        <f t="shared" si="1075"/>
        <v>0</v>
      </c>
      <c r="AO124" s="25">
        <f t="shared" si="1075"/>
        <v>0</v>
      </c>
      <c r="AP124" s="25">
        <f t="shared" si="1075"/>
        <v>0</v>
      </c>
      <c r="AQ124" s="25">
        <f t="shared" si="1075"/>
        <v>0</v>
      </c>
      <c r="AR124" s="25">
        <f>IF(AR70="NA","NA",IF(AR70="SILL",1,0))</f>
        <v>0</v>
      </c>
      <c r="AS124" s="19" t="s">
        <v>25</v>
      </c>
      <c r="AT124" s="25">
        <f t="shared" ref="AT124:BB124" si="1076">IF(AT70="NA","NA",IF(AT70="SILL",1,0))</f>
        <v>0</v>
      </c>
      <c r="AU124" s="25">
        <f t="shared" si="1076"/>
        <v>0</v>
      </c>
      <c r="AV124" s="25">
        <f t="shared" si="1076"/>
        <v>0</v>
      </c>
      <c r="AW124" s="25">
        <f t="shared" si="1076"/>
        <v>0</v>
      </c>
      <c r="AX124" s="25">
        <f t="shared" si="1076"/>
        <v>0</v>
      </c>
      <c r="AY124" s="25">
        <f t="shared" si="1076"/>
        <v>0</v>
      </c>
      <c r="AZ124" s="25">
        <f t="shared" si="1076"/>
        <v>0</v>
      </c>
      <c r="BA124" s="25">
        <f t="shared" si="1076"/>
        <v>0</v>
      </c>
      <c r="BB124" s="25">
        <f t="shared" si="1076"/>
        <v>0</v>
      </c>
      <c r="BC124" s="25">
        <f>IF(BC70="NA","NA",IF(BC70="SILL",1,0))</f>
        <v>0</v>
      </c>
      <c r="BD124" s="19" t="s">
        <v>25</v>
      </c>
      <c r="BE124" s="25">
        <f t="shared" ref="BE124:BM124" si="1077">IF(BE70="NA","NA",IF(BE70="SILL",1,0))</f>
        <v>0</v>
      </c>
      <c r="BF124" s="25">
        <f t="shared" si="1077"/>
        <v>0</v>
      </c>
      <c r="BG124" s="25">
        <f t="shared" si="1077"/>
        <v>0</v>
      </c>
      <c r="BH124" s="25">
        <f t="shared" si="1077"/>
        <v>0</v>
      </c>
      <c r="BI124" s="25">
        <f t="shared" si="1077"/>
        <v>0</v>
      </c>
      <c r="BJ124" s="25">
        <f t="shared" si="1077"/>
        <v>0</v>
      </c>
      <c r="BK124" s="25">
        <f t="shared" si="1077"/>
        <v>0</v>
      </c>
      <c r="BL124" s="25">
        <f t="shared" si="1077"/>
        <v>0</v>
      </c>
      <c r="BM124" s="25">
        <f t="shared" si="1077"/>
        <v>0</v>
      </c>
      <c r="BN124" s="25">
        <f>IF(BN70="NA","NA",IF(BN70="SILL",1,0))</f>
        <v>1</v>
      </c>
      <c r="BO124" s="19" t="s">
        <v>25</v>
      </c>
      <c r="BP124" s="25">
        <f t="shared" ref="BP124:BX124" si="1078">IF(BP70="NA","NA",IF(BP70="SILL",1,0))</f>
        <v>0</v>
      </c>
      <c r="BQ124" s="25">
        <f t="shared" si="1078"/>
        <v>0</v>
      </c>
      <c r="BR124" s="25">
        <f t="shared" si="1078"/>
        <v>1</v>
      </c>
      <c r="BS124" s="25">
        <f t="shared" si="1078"/>
        <v>1</v>
      </c>
      <c r="BT124" s="25">
        <f t="shared" si="1078"/>
        <v>1</v>
      </c>
      <c r="BU124" s="25">
        <f t="shared" si="1078"/>
        <v>1</v>
      </c>
      <c r="BV124" s="25">
        <f t="shared" si="1078"/>
        <v>1</v>
      </c>
      <c r="BW124" s="25">
        <f t="shared" si="1078"/>
        <v>1</v>
      </c>
      <c r="BX124" s="25">
        <f t="shared" si="1078"/>
        <v>1</v>
      </c>
      <c r="BY124" s="25">
        <f>IF(BY70="NA","NA",IF(BY70="SILL",1,0))</f>
        <v>1</v>
      </c>
      <c r="BZ124" s="19" t="s">
        <v>25</v>
      </c>
      <c r="CA124" s="25">
        <f t="shared" ref="CA124:CI124" si="1079">IF(CA70="NA","NA",IF(CA70="SILL",1,0))</f>
        <v>1</v>
      </c>
      <c r="CB124" s="25">
        <f t="shared" si="1079"/>
        <v>1</v>
      </c>
      <c r="CC124" s="25">
        <f t="shared" si="1079"/>
        <v>1</v>
      </c>
      <c r="CD124" s="25">
        <f t="shared" si="1079"/>
        <v>1</v>
      </c>
      <c r="CE124" s="25">
        <f t="shared" si="1079"/>
        <v>1</v>
      </c>
      <c r="CF124" s="25">
        <f t="shared" si="1079"/>
        <v>1</v>
      </c>
      <c r="CG124" s="25">
        <f t="shared" si="1079"/>
        <v>1</v>
      </c>
      <c r="CH124" s="25">
        <f t="shared" si="1079"/>
        <v>1</v>
      </c>
      <c r="CI124" s="25">
        <f t="shared" si="1079"/>
        <v>1</v>
      </c>
      <c r="CJ124" s="25">
        <f>IF(CJ70="NA","NA",IF(CJ70="SILL",1,0))</f>
        <v>1</v>
      </c>
      <c r="CK124" s="19" t="s">
        <v>25</v>
      </c>
      <c r="CL124" s="25">
        <f t="shared" ref="CL124:CT124" si="1080">IF(CL70="NA","NA",IF(CL70="SILL",1,0))</f>
        <v>1</v>
      </c>
      <c r="CM124" s="25">
        <f t="shared" si="1080"/>
        <v>1</v>
      </c>
      <c r="CN124" s="25">
        <f t="shared" si="1080"/>
        <v>1</v>
      </c>
      <c r="CO124" s="25">
        <f t="shared" si="1080"/>
        <v>1</v>
      </c>
      <c r="CP124" s="25">
        <f t="shared" si="1080"/>
        <v>1</v>
      </c>
      <c r="CQ124" s="25">
        <f t="shared" si="1080"/>
        <v>1</v>
      </c>
      <c r="CR124" s="25">
        <f t="shared" si="1080"/>
        <v>1</v>
      </c>
      <c r="CS124" s="25">
        <f t="shared" si="1080"/>
        <v>1</v>
      </c>
      <c r="CT124" s="25">
        <f t="shared" si="1080"/>
        <v>1</v>
      </c>
      <c r="CU124" s="25">
        <f>IF(CU70="NA","NA",IF(CU70="SILL",1,0))</f>
        <v>1</v>
      </c>
      <c r="CV124" s="19" t="s">
        <v>25</v>
      </c>
      <c r="CW124" s="25">
        <f t="shared" ref="CW124:DE124" si="1081">IF(CW70="NA","NA",IF(CW70="SILL",1,0))</f>
        <v>1</v>
      </c>
      <c r="CX124" s="25">
        <f t="shared" si="1081"/>
        <v>1</v>
      </c>
      <c r="CY124" s="25">
        <f t="shared" si="1081"/>
        <v>1</v>
      </c>
      <c r="CZ124" s="25">
        <f t="shared" si="1081"/>
        <v>1</v>
      </c>
      <c r="DA124" s="25">
        <f t="shared" si="1081"/>
        <v>1</v>
      </c>
      <c r="DB124" s="25">
        <f t="shared" si="1081"/>
        <v>1</v>
      </c>
      <c r="DC124" s="25">
        <f t="shared" si="1081"/>
        <v>1</v>
      </c>
      <c r="DD124" s="25">
        <f t="shared" si="1081"/>
        <v>1</v>
      </c>
      <c r="DE124" s="25">
        <f t="shared" si="1081"/>
        <v>1</v>
      </c>
      <c r="DF124" s="25">
        <f>IF(DF70="NA","NA",IF(DF70="SILL",1,0))</f>
        <v>1</v>
      </c>
      <c r="DG124" s="19" t="s">
        <v>25</v>
      </c>
      <c r="DH124" s="25">
        <f t="shared" ref="DH124:DP124" si="1082">IF(DH70="NA","NA",IF(DH70="SILL",1,0))</f>
        <v>1</v>
      </c>
      <c r="DI124" s="25">
        <f t="shared" si="1082"/>
        <v>1</v>
      </c>
      <c r="DJ124" s="25">
        <f t="shared" si="1082"/>
        <v>1</v>
      </c>
      <c r="DK124" s="25">
        <f t="shared" si="1082"/>
        <v>1</v>
      </c>
      <c r="DL124" s="25">
        <f t="shared" si="1082"/>
        <v>1</v>
      </c>
      <c r="DM124" s="25">
        <f t="shared" si="1082"/>
        <v>1</v>
      </c>
      <c r="DN124" s="25">
        <f t="shared" si="1082"/>
        <v>1</v>
      </c>
      <c r="DO124" s="25">
        <f t="shared" si="1082"/>
        <v>1</v>
      </c>
      <c r="DP124" s="25">
        <f t="shared" si="1082"/>
        <v>1</v>
      </c>
      <c r="DQ124" s="25">
        <f>IF(DQ70="NA","NA",IF(DQ70="SILL",1,0))</f>
        <v>1</v>
      </c>
      <c r="DR124" s="19" t="s">
        <v>25</v>
      </c>
      <c r="DS124" s="25">
        <f t="shared" ref="DS124:EA124" si="1083">IF(DS70="NA","NA",IF(DS70="SILL",1,0))</f>
        <v>1</v>
      </c>
      <c r="DT124" s="25">
        <f t="shared" si="1083"/>
        <v>1</v>
      </c>
      <c r="DU124" s="25">
        <f t="shared" si="1083"/>
        <v>1</v>
      </c>
      <c r="DV124" s="25">
        <f t="shared" si="1083"/>
        <v>1</v>
      </c>
      <c r="DW124" s="25">
        <f t="shared" si="1083"/>
        <v>1</v>
      </c>
      <c r="DX124" s="25">
        <f t="shared" si="1083"/>
        <v>1</v>
      </c>
      <c r="DY124" s="25">
        <f t="shared" si="1083"/>
        <v>1</v>
      </c>
      <c r="DZ124" s="25">
        <f t="shared" si="1083"/>
        <v>1</v>
      </c>
      <c r="EA124" s="25">
        <f t="shared" si="1083"/>
        <v>1</v>
      </c>
      <c r="EB124" s="25">
        <f>IF(EB70="NA","NA",IF(EB70="SILL",1,0))</f>
        <v>1</v>
      </c>
      <c r="EC124" s="19" t="s">
        <v>25</v>
      </c>
      <c r="ED124" s="25">
        <f t="shared" ref="ED124:EL124" si="1084">IF(ED70="NA","NA",IF(ED70="SILL",1,0))</f>
        <v>1</v>
      </c>
      <c r="EE124" s="25">
        <f t="shared" si="1084"/>
        <v>1</v>
      </c>
      <c r="EF124" s="25">
        <f t="shared" si="1084"/>
        <v>1</v>
      </c>
      <c r="EG124" s="25">
        <f t="shared" si="1084"/>
        <v>1</v>
      </c>
      <c r="EH124" s="25">
        <f t="shared" si="1084"/>
        <v>1</v>
      </c>
      <c r="EI124" s="25">
        <f t="shared" si="1084"/>
        <v>1</v>
      </c>
      <c r="EJ124" s="25">
        <f t="shared" si="1084"/>
        <v>1</v>
      </c>
      <c r="EK124" s="25">
        <f t="shared" si="1084"/>
        <v>1</v>
      </c>
      <c r="EL124" s="25">
        <f t="shared" si="1084"/>
        <v>1</v>
      </c>
      <c r="EM124" s="25">
        <f t="shared" ref="EM124" si="1085">IF(EM70="NA","NA",IF(EM70="SILL",1,0))</f>
        <v>1</v>
      </c>
      <c r="EN124" s="19" t="s">
        <v>25</v>
      </c>
      <c r="EO124" s="25">
        <f t="shared" ref="EO124:EX124" si="1086">IF(EO70="NA","NA",IF(EO70="SILL",1,0))</f>
        <v>1</v>
      </c>
      <c r="EP124" s="25">
        <f t="shared" si="1086"/>
        <v>1</v>
      </c>
      <c r="EQ124" s="25">
        <f t="shared" si="1086"/>
        <v>1</v>
      </c>
      <c r="ER124" s="25">
        <f t="shared" si="1086"/>
        <v>1</v>
      </c>
      <c r="ES124" s="25">
        <f t="shared" si="1086"/>
        <v>1</v>
      </c>
      <c r="ET124" s="25">
        <f t="shared" si="1086"/>
        <v>1</v>
      </c>
      <c r="EU124" s="25">
        <f t="shared" si="1086"/>
        <v>1</v>
      </c>
      <c r="EV124" s="25">
        <f t="shared" si="1086"/>
        <v>1</v>
      </c>
      <c r="EW124" s="25">
        <f t="shared" si="1086"/>
        <v>1</v>
      </c>
      <c r="EX124" s="25">
        <f t="shared" si="1086"/>
        <v>1</v>
      </c>
      <c r="EY124" s="19" t="s">
        <v>25</v>
      </c>
      <c r="EZ124" s="25">
        <f t="shared" ref="EZ124:FI124" si="1087">IF(EZ70="NA","NA",IF(EZ70="SILL",1,0))</f>
        <v>1</v>
      </c>
      <c r="FA124" s="25">
        <f t="shared" si="1087"/>
        <v>1</v>
      </c>
      <c r="FB124" s="25">
        <f t="shared" si="1087"/>
        <v>1</v>
      </c>
      <c r="FC124" s="25">
        <f t="shared" si="1087"/>
        <v>1</v>
      </c>
      <c r="FD124" s="25">
        <f t="shared" si="1087"/>
        <v>1</v>
      </c>
      <c r="FE124" s="25">
        <f t="shared" si="1087"/>
        <v>1</v>
      </c>
      <c r="FF124" s="25">
        <f t="shared" si="1087"/>
        <v>1</v>
      </c>
      <c r="FG124" s="25">
        <f t="shared" si="1087"/>
        <v>1</v>
      </c>
      <c r="FH124" s="25">
        <f t="shared" si="1087"/>
        <v>1</v>
      </c>
      <c r="FI124" s="25">
        <f t="shared" si="1087"/>
        <v>1</v>
      </c>
      <c r="FJ124" s="19" t="s">
        <v>25</v>
      </c>
      <c r="FK124" s="25">
        <f t="shared" ref="FK124:FS124" si="1088">IF(FK70="NA","NA",IF(FK70="SILL",1,0))</f>
        <v>1</v>
      </c>
      <c r="FL124" s="25">
        <f t="shared" si="1088"/>
        <v>1</v>
      </c>
      <c r="FM124" s="25">
        <f t="shared" si="1088"/>
        <v>1</v>
      </c>
      <c r="FN124" s="25">
        <f t="shared" si="1088"/>
        <v>1</v>
      </c>
      <c r="FO124" s="25">
        <f t="shared" si="1088"/>
        <v>1</v>
      </c>
      <c r="FP124" s="25">
        <f t="shared" si="1088"/>
        <v>1</v>
      </c>
      <c r="FQ124" s="25">
        <f t="shared" si="1088"/>
        <v>1</v>
      </c>
      <c r="FR124" s="25">
        <f t="shared" si="1088"/>
        <v>1</v>
      </c>
      <c r="FS124" s="25">
        <f t="shared" si="1088"/>
        <v>1</v>
      </c>
      <c r="FT124" s="19" t="s">
        <v>25</v>
      </c>
      <c r="FU124" s="54" t="s">
        <v>25</v>
      </c>
      <c r="FV124" s="4">
        <f>SUM(B124:FT124)</f>
        <v>112</v>
      </c>
      <c r="FW124" s="4"/>
      <c r="FX124" s="4"/>
      <c r="FY124" s="5"/>
      <c r="FZ124" s="5">
        <f>FV124/FX92*100</f>
        <v>70.440251572327043</v>
      </c>
      <c r="GC124" s="132"/>
      <c r="GD124" s="133" t="str">
        <f>FU93</f>
        <v xml:space="preserve">      SPE-2</v>
      </c>
      <c r="GE124" s="134">
        <f>FV93</f>
        <v>46</v>
      </c>
      <c r="GF124" s="121">
        <f>GE124/GE126*100</f>
        <v>28.930817610062892</v>
      </c>
      <c r="GG124" s="135">
        <f>FV229</f>
        <v>0</v>
      </c>
      <c r="GH124" s="135">
        <f>FV221</f>
        <v>0</v>
      </c>
      <c r="GI124" s="135">
        <f>FV213</f>
        <v>1</v>
      </c>
      <c r="GJ124" s="122" t="s">
        <v>129</v>
      </c>
      <c r="GK124" s="122" t="s">
        <v>129</v>
      </c>
      <c r="GL124" s="122" t="s">
        <v>129</v>
      </c>
      <c r="GM124" s="112">
        <v>51</v>
      </c>
    </row>
    <row r="125" spans="1:195" x14ac:dyDescent="0.2">
      <c r="A125" s="19" t="s">
        <v>26</v>
      </c>
      <c r="B125" s="25">
        <f t="shared" ref="B125:K126" si="1089">IF(B71="NA","NA",IF(B71="SILL",1,0))</f>
        <v>1</v>
      </c>
      <c r="C125" s="25">
        <f t="shared" si="1089"/>
        <v>1</v>
      </c>
      <c r="D125" s="25">
        <f t="shared" si="1089"/>
        <v>0</v>
      </c>
      <c r="E125" s="25">
        <f t="shared" si="1089"/>
        <v>1</v>
      </c>
      <c r="F125" s="25">
        <f t="shared" si="1089"/>
        <v>1</v>
      </c>
      <c r="G125" s="25">
        <f t="shared" si="1089"/>
        <v>1</v>
      </c>
      <c r="H125" s="25">
        <f t="shared" si="1089"/>
        <v>1</v>
      </c>
      <c r="I125" s="25">
        <f t="shared" si="1089"/>
        <v>1</v>
      </c>
      <c r="J125" s="25">
        <f t="shared" si="1089"/>
        <v>1</v>
      </c>
      <c r="K125" s="25">
        <f t="shared" si="1089"/>
        <v>1</v>
      </c>
      <c r="L125" s="19" t="s">
        <v>26</v>
      </c>
      <c r="M125" s="25">
        <f t="shared" ref="M125:V125" si="1090">IF(M71="NA","NA",IF(M71="SILL",1,0))</f>
        <v>1</v>
      </c>
      <c r="N125" s="25">
        <f t="shared" si="1090"/>
        <v>0</v>
      </c>
      <c r="O125" s="25">
        <f t="shared" si="1090"/>
        <v>0</v>
      </c>
      <c r="P125" s="25">
        <f t="shared" si="1090"/>
        <v>0</v>
      </c>
      <c r="Q125" s="25">
        <f t="shared" si="1090"/>
        <v>0</v>
      </c>
      <c r="R125" s="25">
        <f t="shared" si="1090"/>
        <v>0</v>
      </c>
      <c r="S125" s="25">
        <f t="shared" si="1090"/>
        <v>0</v>
      </c>
      <c r="T125" s="25">
        <f t="shared" si="1090"/>
        <v>0</v>
      </c>
      <c r="U125" s="25">
        <f t="shared" si="1090"/>
        <v>0</v>
      </c>
      <c r="V125" s="25">
        <f t="shared" si="1090"/>
        <v>1</v>
      </c>
      <c r="W125" s="19" t="s">
        <v>26</v>
      </c>
      <c r="X125" s="25">
        <f t="shared" ref="X125:AG125" si="1091">IF(X71="NA","NA",IF(X71="SILL",1,0))</f>
        <v>1</v>
      </c>
      <c r="Y125" s="25">
        <f t="shared" si="1091"/>
        <v>1</v>
      </c>
      <c r="Z125" s="25">
        <f t="shared" si="1091"/>
        <v>1</v>
      </c>
      <c r="AA125" s="25">
        <f t="shared" si="1091"/>
        <v>0</v>
      </c>
      <c r="AB125" s="25">
        <f t="shared" si="1091"/>
        <v>0</v>
      </c>
      <c r="AC125" s="25">
        <f t="shared" si="1091"/>
        <v>0</v>
      </c>
      <c r="AD125" s="25">
        <f t="shared" si="1091"/>
        <v>0</v>
      </c>
      <c r="AE125" s="25">
        <f t="shared" si="1091"/>
        <v>0</v>
      </c>
      <c r="AF125" s="25">
        <f t="shared" si="1091"/>
        <v>0</v>
      </c>
      <c r="AG125" s="25">
        <f t="shared" si="1091"/>
        <v>0</v>
      </c>
      <c r="AH125" s="19" t="s">
        <v>26</v>
      </c>
      <c r="AI125" s="25">
        <f t="shared" ref="AI125:AQ125" si="1092">IF(AI71="NA","NA",IF(AI71="SILL",1,0))</f>
        <v>0</v>
      </c>
      <c r="AJ125" s="25">
        <f t="shared" si="1092"/>
        <v>0</v>
      </c>
      <c r="AK125" s="25">
        <f t="shared" si="1092"/>
        <v>0</v>
      </c>
      <c r="AL125" s="25">
        <f t="shared" si="1092"/>
        <v>0</v>
      </c>
      <c r="AM125" s="25">
        <f t="shared" si="1092"/>
        <v>0</v>
      </c>
      <c r="AN125" s="25">
        <f t="shared" si="1092"/>
        <v>0</v>
      </c>
      <c r="AO125" s="25">
        <f t="shared" si="1092"/>
        <v>0</v>
      </c>
      <c r="AP125" s="25">
        <f t="shared" si="1092"/>
        <v>0</v>
      </c>
      <c r="AQ125" s="25">
        <f t="shared" si="1092"/>
        <v>0</v>
      </c>
      <c r="AR125" s="25">
        <f>IF(AR71="NA","NA",IF(AR71="SILL",1,0))</f>
        <v>0</v>
      </c>
      <c r="AS125" s="19" t="s">
        <v>26</v>
      </c>
      <c r="AT125" s="25">
        <f t="shared" ref="AT125:BC125" si="1093">IF(AT71="NA","NA",IF(AT71="SILL",1,0))</f>
        <v>0</v>
      </c>
      <c r="AU125" s="25">
        <f t="shared" si="1093"/>
        <v>0</v>
      </c>
      <c r="AV125" s="25">
        <f t="shared" si="1093"/>
        <v>0</v>
      </c>
      <c r="AW125" s="25">
        <f t="shared" si="1093"/>
        <v>0</v>
      </c>
      <c r="AX125" s="25">
        <f t="shared" si="1093"/>
        <v>0</v>
      </c>
      <c r="AY125" s="25">
        <f t="shared" si="1093"/>
        <v>0</v>
      </c>
      <c r="AZ125" s="25">
        <f t="shared" si="1093"/>
        <v>0</v>
      </c>
      <c r="BA125" s="25">
        <f t="shared" si="1093"/>
        <v>0</v>
      </c>
      <c r="BB125" s="25">
        <f t="shared" si="1093"/>
        <v>0</v>
      </c>
      <c r="BC125" s="25">
        <f t="shared" si="1093"/>
        <v>0</v>
      </c>
      <c r="BD125" s="19" t="s">
        <v>26</v>
      </c>
      <c r="BE125" s="25">
        <f t="shared" ref="BE125:BM125" si="1094">IF(BE71="NA","NA",IF(BE71="SILL",1,0))</f>
        <v>0</v>
      </c>
      <c r="BF125" s="25">
        <f t="shared" si="1094"/>
        <v>0</v>
      </c>
      <c r="BG125" s="25">
        <f t="shared" si="1094"/>
        <v>0</v>
      </c>
      <c r="BH125" s="25">
        <f t="shared" si="1094"/>
        <v>0</v>
      </c>
      <c r="BI125" s="25">
        <f t="shared" si="1094"/>
        <v>0</v>
      </c>
      <c r="BJ125" s="25">
        <f t="shared" si="1094"/>
        <v>0</v>
      </c>
      <c r="BK125" s="25">
        <f t="shared" si="1094"/>
        <v>0</v>
      </c>
      <c r="BL125" s="25">
        <f t="shared" si="1094"/>
        <v>0</v>
      </c>
      <c r="BM125" s="25">
        <f t="shared" si="1094"/>
        <v>0</v>
      </c>
      <c r="BN125" s="25">
        <f>IF(BN71="NA","NA",IF(BN71="SILL",1,0))</f>
        <v>1</v>
      </c>
      <c r="BO125" s="19" t="s">
        <v>26</v>
      </c>
      <c r="BP125" s="25">
        <f t="shared" ref="BP125:BX125" si="1095">IF(BP71="NA","NA",IF(BP71="SILL",1,0))</f>
        <v>0</v>
      </c>
      <c r="BQ125" s="25">
        <f t="shared" si="1095"/>
        <v>0</v>
      </c>
      <c r="BR125" s="25">
        <f t="shared" si="1095"/>
        <v>1</v>
      </c>
      <c r="BS125" s="25">
        <f t="shared" si="1095"/>
        <v>1</v>
      </c>
      <c r="BT125" s="25">
        <f t="shared" si="1095"/>
        <v>1</v>
      </c>
      <c r="BU125" s="25">
        <f t="shared" si="1095"/>
        <v>1</v>
      </c>
      <c r="BV125" s="25">
        <f t="shared" si="1095"/>
        <v>1</v>
      </c>
      <c r="BW125" s="25">
        <f t="shared" si="1095"/>
        <v>1</v>
      </c>
      <c r="BX125" s="25">
        <f t="shared" si="1095"/>
        <v>1</v>
      </c>
      <c r="BY125" s="25">
        <f>IF(BY71="NA","NA",IF(BY71="SILL",1,0))</f>
        <v>1</v>
      </c>
      <c r="BZ125" s="19" t="s">
        <v>26</v>
      </c>
      <c r="CA125" s="25">
        <f t="shared" ref="CA125:CI125" si="1096">IF(CA71="NA","NA",IF(CA71="SILL",1,0))</f>
        <v>1</v>
      </c>
      <c r="CB125" s="25">
        <f t="shared" si="1096"/>
        <v>1</v>
      </c>
      <c r="CC125" s="25">
        <f t="shared" si="1096"/>
        <v>1</v>
      </c>
      <c r="CD125" s="25">
        <f t="shared" si="1096"/>
        <v>1</v>
      </c>
      <c r="CE125" s="25">
        <f t="shared" si="1096"/>
        <v>1</v>
      </c>
      <c r="CF125" s="25">
        <f t="shared" si="1096"/>
        <v>1</v>
      </c>
      <c r="CG125" s="25">
        <f t="shared" si="1096"/>
        <v>1</v>
      </c>
      <c r="CH125" s="25">
        <f t="shared" si="1096"/>
        <v>1</v>
      </c>
      <c r="CI125" s="25">
        <f t="shared" si="1096"/>
        <v>1</v>
      </c>
      <c r="CJ125" s="25">
        <f>IF(CJ71="NA","NA",IF(CJ71="SILL",1,0))</f>
        <v>1</v>
      </c>
      <c r="CK125" s="19" t="s">
        <v>26</v>
      </c>
      <c r="CL125" s="25">
        <f t="shared" ref="CL125:CT125" si="1097">IF(CL71="NA","NA",IF(CL71="SILL",1,0))</f>
        <v>1</v>
      </c>
      <c r="CM125" s="25">
        <f t="shared" si="1097"/>
        <v>1</v>
      </c>
      <c r="CN125" s="25">
        <f t="shared" si="1097"/>
        <v>1</v>
      </c>
      <c r="CO125" s="25">
        <f t="shared" si="1097"/>
        <v>1</v>
      </c>
      <c r="CP125" s="25">
        <f t="shared" si="1097"/>
        <v>1</v>
      </c>
      <c r="CQ125" s="25">
        <f t="shared" si="1097"/>
        <v>1</v>
      </c>
      <c r="CR125" s="25">
        <f t="shared" si="1097"/>
        <v>1</v>
      </c>
      <c r="CS125" s="25">
        <f t="shared" si="1097"/>
        <v>1</v>
      </c>
      <c r="CT125" s="25">
        <f t="shared" si="1097"/>
        <v>1</v>
      </c>
      <c r="CU125" s="25">
        <f>IF(CU71="NA","NA",IF(CU71="SILL",1,0))</f>
        <v>1</v>
      </c>
      <c r="CV125" s="19" t="s">
        <v>26</v>
      </c>
      <c r="CW125" s="25">
        <f t="shared" ref="CW125:DE125" si="1098">IF(CW71="NA","NA",IF(CW71="SILL",1,0))</f>
        <v>1</v>
      </c>
      <c r="CX125" s="25">
        <f t="shared" si="1098"/>
        <v>1</v>
      </c>
      <c r="CY125" s="25">
        <f t="shared" si="1098"/>
        <v>1</v>
      </c>
      <c r="CZ125" s="25">
        <f t="shared" si="1098"/>
        <v>1</v>
      </c>
      <c r="DA125" s="25">
        <f t="shared" si="1098"/>
        <v>1</v>
      </c>
      <c r="DB125" s="25">
        <f t="shared" si="1098"/>
        <v>1</v>
      </c>
      <c r="DC125" s="25">
        <f t="shared" si="1098"/>
        <v>1</v>
      </c>
      <c r="DD125" s="25">
        <f t="shared" si="1098"/>
        <v>1</v>
      </c>
      <c r="DE125" s="25">
        <f t="shared" si="1098"/>
        <v>1</v>
      </c>
      <c r="DF125" s="25">
        <f>IF(DF71="NA","NA",IF(DF71="SILL",1,0))</f>
        <v>1</v>
      </c>
      <c r="DG125" s="19" t="s">
        <v>26</v>
      </c>
      <c r="DH125" s="25">
        <f t="shared" ref="DH125:DP125" si="1099">IF(DH71="NA","NA",IF(DH71="SILL",1,0))</f>
        <v>1</v>
      </c>
      <c r="DI125" s="25">
        <f t="shared" si="1099"/>
        <v>1</v>
      </c>
      <c r="DJ125" s="25">
        <f t="shared" si="1099"/>
        <v>1</v>
      </c>
      <c r="DK125" s="25">
        <f t="shared" si="1099"/>
        <v>1</v>
      </c>
      <c r="DL125" s="25">
        <f t="shared" si="1099"/>
        <v>1</v>
      </c>
      <c r="DM125" s="25">
        <f t="shared" si="1099"/>
        <v>1</v>
      </c>
      <c r="DN125" s="25">
        <f t="shared" si="1099"/>
        <v>1</v>
      </c>
      <c r="DO125" s="25">
        <f t="shared" si="1099"/>
        <v>1</v>
      </c>
      <c r="DP125" s="25">
        <f t="shared" si="1099"/>
        <v>1</v>
      </c>
      <c r="DQ125" s="25">
        <f>IF(DQ71="NA","NA",IF(DQ71="SILL",1,0))</f>
        <v>1</v>
      </c>
      <c r="DR125" s="19" t="s">
        <v>26</v>
      </c>
      <c r="DS125" s="25">
        <f t="shared" ref="DS125:EA125" si="1100">IF(DS71="NA","NA",IF(DS71="SILL",1,0))</f>
        <v>1</v>
      </c>
      <c r="DT125" s="25">
        <f t="shared" si="1100"/>
        <v>1</v>
      </c>
      <c r="DU125" s="25">
        <f t="shared" si="1100"/>
        <v>1</v>
      </c>
      <c r="DV125" s="25">
        <f t="shared" si="1100"/>
        <v>1</v>
      </c>
      <c r="DW125" s="25">
        <f t="shared" si="1100"/>
        <v>1</v>
      </c>
      <c r="DX125" s="25">
        <f t="shared" si="1100"/>
        <v>1</v>
      </c>
      <c r="DY125" s="25">
        <f t="shared" si="1100"/>
        <v>1</v>
      </c>
      <c r="DZ125" s="25">
        <f t="shared" si="1100"/>
        <v>1</v>
      </c>
      <c r="EA125" s="25">
        <f t="shared" si="1100"/>
        <v>1</v>
      </c>
      <c r="EB125" s="25">
        <f>IF(EB71="NA","NA",IF(EB71="SILL",1,0))</f>
        <v>1</v>
      </c>
      <c r="EC125" s="19" t="s">
        <v>26</v>
      </c>
      <c r="ED125" s="25">
        <f t="shared" ref="ED125:EL125" si="1101">IF(ED71="NA","NA",IF(ED71="SILL",1,0))</f>
        <v>1</v>
      </c>
      <c r="EE125" s="25">
        <f t="shared" si="1101"/>
        <v>1</v>
      </c>
      <c r="EF125" s="25">
        <f t="shared" si="1101"/>
        <v>1</v>
      </c>
      <c r="EG125" s="25">
        <f t="shared" si="1101"/>
        <v>1</v>
      </c>
      <c r="EH125" s="25">
        <f t="shared" si="1101"/>
        <v>1</v>
      </c>
      <c r="EI125" s="25">
        <f t="shared" si="1101"/>
        <v>1</v>
      </c>
      <c r="EJ125" s="25">
        <f t="shared" si="1101"/>
        <v>1</v>
      </c>
      <c r="EK125" s="25">
        <f t="shared" si="1101"/>
        <v>1</v>
      </c>
      <c r="EL125" s="25">
        <f t="shared" si="1101"/>
        <v>1</v>
      </c>
      <c r="EM125" s="25">
        <f t="shared" ref="EM125" si="1102">IF(EM71="NA","NA",IF(EM71="SILL",1,0))</f>
        <v>1</v>
      </c>
      <c r="EN125" s="19" t="s">
        <v>26</v>
      </c>
      <c r="EO125" s="25">
        <f t="shared" ref="EO125:EX125" si="1103">IF(EO71="NA","NA",IF(EO71="SILL",1,0))</f>
        <v>1</v>
      </c>
      <c r="EP125" s="25">
        <f t="shared" si="1103"/>
        <v>1</v>
      </c>
      <c r="EQ125" s="25">
        <f t="shared" si="1103"/>
        <v>1</v>
      </c>
      <c r="ER125" s="25">
        <f t="shared" si="1103"/>
        <v>1</v>
      </c>
      <c r="ES125" s="25">
        <f t="shared" si="1103"/>
        <v>1</v>
      </c>
      <c r="ET125" s="25">
        <f t="shared" si="1103"/>
        <v>1</v>
      </c>
      <c r="EU125" s="25">
        <f t="shared" si="1103"/>
        <v>1</v>
      </c>
      <c r="EV125" s="25">
        <f t="shared" si="1103"/>
        <v>1</v>
      </c>
      <c r="EW125" s="25">
        <f t="shared" si="1103"/>
        <v>1</v>
      </c>
      <c r="EX125" s="25">
        <f t="shared" si="1103"/>
        <v>1</v>
      </c>
      <c r="EY125" s="19" t="s">
        <v>26</v>
      </c>
      <c r="EZ125" s="25">
        <f t="shared" ref="EZ125:FI125" si="1104">IF(EZ71="NA","NA",IF(EZ71="SILL",1,0))</f>
        <v>1</v>
      </c>
      <c r="FA125" s="25">
        <f t="shared" si="1104"/>
        <v>1</v>
      </c>
      <c r="FB125" s="25">
        <f t="shared" si="1104"/>
        <v>1</v>
      </c>
      <c r="FC125" s="25">
        <f t="shared" si="1104"/>
        <v>1</v>
      </c>
      <c r="FD125" s="25">
        <f t="shared" si="1104"/>
        <v>1</v>
      </c>
      <c r="FE125" s="25">
        <f t="shared" si="1104"/>
        <v>1</v>
      </c>
      <c r="FF125" s="25">
        <f t="shared" si="1104"/>
        <v>1</v>
      </c>
      <c r="FG125" s="25">
        <f t="shared" si="1104"/>
        <v>1</v>
      </c>
      <c r="FH125" s="25">
        <f t="shared" si="1104"/>
        <v>1</v>
      </c>
      <c r="FI125" s="25">
        <f t="shared" si="1104"/>
        <v>1</v>
      </c>
      <c r="FJ125" s="19" t="s">
        <v>26</v>
      </c>
      <c r="FK125" s="25">
        <f t="shared" ref="FK125:FS125" si="1105">IF(FK71="NA","NA",IF(FK71="SILL",1,0))</f>
        <v>1</v>
      </c>
      <c r="FL125" s="25">
        <f t="shared" si="1105"/>
        <v>1</v>
      </c>
      <c r="FM125" s="25">
        <f t="shared" si="1105"/>
        <v>1</v>
      </c>
      <c r="FN125" s="25">
        <f t="shared" si="1105"/>
        <v>1</v>
      </c>
      <c r="FO125" s="25">
        <f t="shared" si="1105"/>
        <v>1</v>
      </c>
      <c r="FP125" s="25">
        <f t="shared" si="1105"/>
        <v>1</v>
      </c>
      <c r="FQ125" s="25">
        <f t="shared" si="1105"/>
        <v>1</v>
      </c>
      <c r="FR125" s="25">
        <f t="shared" si="1105"/>
        <v>1</v>
      </c>
      <c r="FS125" s="25">
        <f t="shared" si="1105"/>
        <v>1</v>
      </c>
      <c r="FT125" s="19" t="s">
        <v>26</v>
      </c>
      <c r="FU125" s="54" t="s">
        <v>26</v>
      </c>
      <c r="FV125" s="4">
        <f>SUM(B125:FT125)</f>
        <v>112</v>
      </c>
      <c r="FW125" s="4"/>
      <c r="FX125" s="4"/>
      <c r="FY125" s="5"/>
      <c r="FZ125" s="5">
        <f>FV125/FX93*100</f>
        <v>70.440251572327043</v>
      </c>
      <c r="GC125" s="136"/>
      <c r="GD125" s="137"/>
      <c r="GE125" s="134">
        <f>FV125</f>
        <v>112</v>
      </c>
      <c r="GF125" s="131">
        <f>GE125/GE126*100</f>
        <v>70.440251572327043</v>
      </c>
      <c r="GG125" s="121">
        <f>GG124/GE126*100</f>
        <v>0</v>
      </c>
      <c r="GH125" s="121">
        <f>GH124/GE126*100</f>
        <v>0</v>
      </c>
      <c r="GI125" s="121">
        <f>GI124/GE126*100</f>
        <v>0.62893081761006298</v>
      </c>
      <c r="GJ125" s="122" t="s">
        <v>129</v>
      </c>
      <c r="GK125" s="122" t="s">
        <v>129</v>
      </c>
      <c r="GL125" s="122" t="s">
        <v>129</v>
      </c>
      <c r="GM125" s="112">
        <v>52</v>
      </c>
    </row>
    <row r="126" spans="1:195" x14ac:dyDescent="0.2">
      <c r="A126" s="19" t="s">
        <v>27</v>
      </c>
      <c r="B126" s="25">
        <f t="shared" si="1089"/>
        <v>0</v>
      </c>
      <c r="C126" s="25">
        <f t="shared" si="1089"/>
        <v>0</v>
      </c>
      <c r="D126" s="25">
        <f t="shared" si="1089"/>
        <v>0</v>
      </c>
      <c r="E126" s="25">
        <f t="shared" si="1089"/>
        <v>1</v>
      </c>
      <c r="F126" s="25">
        <f t="shared" si="1089"/>
        <v>0</v>
      </c>
      <c r="G126" s="25">
        <f t="shared" si="1089"/>
        <v>1</v>
      </c>
      <c r="H126" s="25">
        <f t="shared" si="1089"/>
        <v>0</v>
      </c>
      <c r="I126" s="25">
        <f t="shared" si="1089"/>
        <v>0</v>
      </c>
      <c r="J126" s="25">
        <f t="shared" si="1089"/>
        <v>0</v>
      </c>
      <c r="K126" s="25">
        <f t="shared" si="1089"/>
        <v>1</v>
      </c>
      <c r="L126" s="19" t="s">
        <v>27</v>
      </c>
      <c r="M126" s="25">
        <f t="shared" ref="M126:V126" si="1106">IF(M72="NA","NA",IF(M72="SILL",1,0))</f>
        <v>1</v>
      </c>
      <c r="N126" s="25">
        <f t="shared" si="1106"/>
        <v>0</v>
      </c>
      <c r="O126" s="25">
        <f t="shared" si="1106"/>
        <v>0</v>
      </c>
      <c r="P126" s="25">
        <f t="shared" si="1106"/>
        <v>0</v>
      </c>
      <c r="Q126" s="25">
        <f t="shared" si="1106"/>
        <v>0</v>
      </c>
      <c r="R126" s="25">
        <f t="shared" si="1106"/>
        <v>0</v>
      </c>
      <c r="S126" s="25">
        <f t="shared" si="1106"/>
        <v>0</v>
      </c>
      <c r="T126" s="25">
        <f t="shared" si="1106"/>
        <v>0</v>
      </c>
      <c r="U126" s="25">
        <f t="shared" si="1106"/>
        <v>0</v>
      </c>
      <c r="V126" s="25">
        <f t="shared" si="1106"/>
        <v>1</v>
      </c>
      <c r="W126" s="19" t="s">
        <v>27</v>
      </c>
      <c r="X126" s="25">
        <f t="shared" ref="X126:AG126" si="1107">IF(X72="NA","NA",IF(X72="SILL",1,0))</f>
        <v>1</v>
      </c>
      <c r="Y126" s="25">
        <f t="shared" si="1107"/>
        <v>1</v>
      </c>
      <c r="Z126" s="25">
        <f t="shared" si="1107"/>
        <v>1</v>
      </c>
      <c r="AA126" s="25">
        <f t="shared" si="1107"/>
        <v>0</v>
      </c>
      <c r="AB126" s="25">
        <f t="shared" si="1107"/>
        <v>0</v>
      </c>
      <c r="AC126" s="25">
        <f t="shared" si="1107"/>
        <v>0</v>
      </c>
      <c r="AD126" s="25">
        <f t="shared" si="1107"/>
        <v>0</v>
      </c>
      <c r="AE126" s="25">
        <f t="shared" si="1107"/>
        <v>0</v>
      </c>
      <c r="AF126" s="25">
        <f t="shared" si="1107"/>
        <v>0</v>
      </c>
      <c r="AG126" s="25">
        <f t="shared" si="1107"/>
        <v>0</v>
      </c>
      <c r="AH126" s="19" t="s">
        <v>27</v>
      </c>
      <c r="AI126" s="25">
        <f t="shared" ref="AI126:AQ126" si="1108">IF(AI72="NA","NA",IF(AI72="SILL",1,0))</f>
        <v>0</v>
      </c>
      <c r="AJ126" s="25">
        <f t="shared" si="1108"/>
        <v>0</v>
      </c>
      <c r="AK126" s="25">
        <f t="shared" si="1108"/>
        <v>0</v>
      </c>
      <c r="AL126" s="25">
        <f t="shared" si="1108"/>
        <v>0</v>
      </c>
      <c r="AM126" s="25">
        <f t="shared" si="1108"/>
        <v>0</v>
      </c>
      <c r="AN126" s="25">
        <f t="shared" si="1108"/>
        <v>0</v>
      </c>
      <c r="AO126" s="25">
        <f t="shared" si="1108"/>
        <v>0</v>
      </c>
      <c r="AP126" s="25">
        <f t="shared" si="1108"/>
        <v>0</v>
      </c>
      <c r="AQ126" s="25">
        <f t="shared" si="1108"/>
        <v>0</v>
      </c>
      <c r="AR126" s="25">
        <f>IF(AR72="NA","NA",IF(AR72="SILL",1,0))</f>
        <v>0</v>
      </c>
      <c r="AS126" s="19" t="s">
        <v>27</v>
      </c>
      <c r="AT126" s="25">
        <f t="shared" ref="AT126:BC126" si="1109">IF(AT72="NA","NA",IF(AT72="SILL",1,0))</f>
        <v>0</v>
      </c>
      <c r="AU126" s="25">
        <f t="shared" si="1109"/>
        <v>0</v>
      </c>
      <c r="AV126" s="25">
        <f t="shared" si="1109"/>
        <v>0</v>
      </c>
      <c r="AW126" s="25">
        <f t="shared" si="1109"/>
        <v>0</v>
      </c>
      <c r="AX126" s="25">
        <f t="shared" si="1109"/>
        <v>0</v>
      </c>
      <c r="AY126" s="25">
        <f t="shared" si="1109"/>
        <v>0</v>
      </c>
      <c r="AZ126" s="25">
        <f t="shared" si="1109"/>
        <v>0</v>
      </c>
      <c r="BA126" s="25">
        <f t="shared" si="1109"/>
        <v>0</v>
      </c>
      <c r="BB126" s="25">
        <f t="shared" si="1109"/>
        <v>0</v>
      </c>
      <c r="BC126" s="25">
        <f t="shared" si="1109"/>
        <v>0</v>
      </c>
      <c r="BD126" s="19" t="s">
        <v>27</v>
      </c>
      <c r="BE126" s="25">
        <f t="shared" ref="BE126:BM126" si="1110">IF(BE72="NA","NA",IF(BE72="SILL",1,0))</f>
        <v>0</v>
      </c>
      <c r="BF126" s="25">
        <f t="shared" si="1110"/>
        <v>0</v>
      </c>
      <c r="BG126" s="25">
        <f t="shared" si="1110"/>
        <v>0</v>
      </c>
      <c r="BH126" s="25">
        <f t="shared" si="1110"/>
        <v>0</v>
      </c>
      <c r="BI126" s="25">
        <f t="shared" si="1110"/>
        <v>0</v>
      </c>
      <c r="BJ126" s="25">
        <f t="shared" si="1110"/>
        <v>0</v>
      </c>
      <c r="BK126" s="25">
        <f t="shared" si="1110"/>
        <v>0</v>
      </c>
      <c r="BL126" s="25">
        <f t="shared" si="1110"/>
        <v>0</v>
      </c>
      <c r="BM126" s="25">
        <f t="shared" si="1110"/>
        <v>1</v>
      </c>
      <c r="BN126" s="25">
        <f>IF(BN72="NA","NA",IF(BN72="SILL",1,0))</f>
        <v>1</v>
      </c>
      <c r="BO126" s="19" t="s">
        <v>27</v>
      </c>
      <c r="BP126" s="25">
        <f t="shared" ref="BP126:BX126" si="1111">IF(BP72="NA","NA",IF(BP72="SILL",1,0))</f>
        <v>0</v>
      </c>
      <c r="BQ126" s="25">
        <f t="shared" si="1111"/>
        <v>0</v>
      </c>
      <c r="BR126" s="25">
        <f t="shared" si="1111"/>
        <v>1</v>
      </c>
      <c r="BS126" s="25">
        <f t="shared" si="1111"/>
        <v>1</v>
      </c>
      <c r="BT126" s="25">
        <f t="shared" si="1111"/>
        <v>1</v>
      </c>
      <c r="BU126" s="25">
        <f t="shared" si="1111"/>
        <v>0</v>
      </c>
      <c r="BV126" s="25">
        <f t="shared" si="1111"/>
        <v>0</v>
      </c>
      <c r="BW126" s="25">
        <f t="shared" si="1111"/>
        <v>1</v>
      </c>
      <c r="BX126" s="25">
        <f t="shared" si="1111"/>
        <v>1</v>
      </c>
      <c r="BY126" s="25">
        <f>IF(BY72="NA","NA",IF(BY72="SILL",1,0))</f>
        <v>1</v>
      </c>
      <c r="BZ126" s="19" t="s">
        <v>27</v>
      </c>
      <c r="CA126" s="25">
        <f t="shared" ref="CA126:CI126" si="1112">IF(CA72="NA","NA",IF(CA72="SILL",1,0))</f>
        <v>1</v>
      </c>
      <c r="CB126" s="25">
        <f t="shared" si="1112"/>
        <v>1</v>
      </c>
      <c r="CC126" s="25">
        <f t="shared" si="1112"/>
        <v>1</v>
      </c>
      <c r="CD126" s="25">
        <f t="shared" si="1112"/>
        <v>1</v>
      </c>
      <c r="CE126" s="25">
        <f t="shared" si="1112"/>
        <v>1</v>
      </c>
      <c r="CF126" s="25">
        <f t="shared" si="1112"/>
        <v>1</v>
      </c>
      <c r="CG126" s="25">
        <f t="shared" si="1112"/>
        <v>1</v>
      </c>
      <c r="CH126" s="25">
        <f t="shared" si="1112"/>
        <v>1</v>
      </c>
      <c r="CI126" s="25">
        <f t="shared" si="1112"/>
        <v>1</v>
      </c>
      <c r="CJ126" s="25">
        <f>IF(CJ72="NA","NA",IF(CJ72="SILL",1,0))</f>
        <v>1</v>
      </c>
      <c r="CK126" s="19" t="s">
        <v>27</v>
      </c>
      <c r="CL126" s="25">
        <f t="shared" ref="CL126:CT126" si="1113">IF(CL72="NA","NA",IF(CL72="SILL",1,0))</f>
        <v>1</v>
      </c>
      <c r="CM126" s="25">
        <f t="shared" si="1113"/>
        <v>1</v>
      </c>
      <c r="CN126" s="25">
        <f t="shared" si="1113"/>
        <v>1</v>
      </c>
      <c r="CO126" s="25">
        <f t="shared" si="1113"/>
        <v>1</v>
      </c>
      <c r="CP126" s="25">
        <f t="shared" si="1113"/>
        <v>1</v>
      </c>
      <c r="CQ126" s="25">
        <f t="shared" si="1113"/>
        <v>1</v>
      </c>
      <c r="CR126" s="25">
        <f t="shared" si="1113"/>
        <v>1</v>
      </c>
      <c r="CS126" s="25">
        <f t="shared" si="1113"/>
        <v>1</v>
      </c>
      <c r="CT126" s="25">
        <f t="shared" si="1113"/>
        <v>1</v>
      </c>
      <c r="CU126" s="25">
        <f>IF(CU72="NA","NA",IF(CU72="SILL",1,0))</f>
        <v>1</v>
      </c>
      <c r="CV126" s="19" t="s">
        <v>27</v>
      </c>
      <c r="CW126" s="25">
        <f t="shared" ref="CW126:DE126" si="1114">IF(CW72="NA","NA",IF(CW72="SILL",1,0))</f>
        <v>1</v>
      </c>
      <c r="CX126" s="25">
        <f t="shared" si="1114"/>
        <v>1</v>
      </c>
      <c r="CY126" s="25">
        <f t="shared" si="1114"/>
        <v>1</v>
      </c>
      <c r="CZ126" s="25">
        <f t="shared" si="1114"/>
        <v>1</v>
      </c>
      <c r="DA126" s="25">
        <f t="shared" si="1114"/>
        <v>1</v>
      </c>
      <c r="DB126" s="25">
        <f t="shared" si="1114"/>
        <v>1</v>
      </c>
      <c r="DC126" s="25">
        <f t="shared" si="1114"/>
        <v>1</v>
      </c>
      <c r="DD126" s="25">
        <f t="shared" si="1114"/>
        <v>1</v>
      </c>
      <c r="DE126" s="25">
        <f t="shared" si="1114"/>
        <v>1</v>
      </c>
      <c r="DF126" s="25">
        <f>IF(DF72="NA","NA",IF(DF72="SILL",1,0))</f>
        <v>1</v>
      </c>
      <c r="DG126" s="19" t="s">
        <v>27</v>
      </c>
      <c r="DH126" s="25">
        <f t="shared" ref="DH126:DP126" si="1115">IF(DH72="NA","NA",IF(DH72="SILL",1,0))</f>
        <v>1</v>
      </c>
      <c r="DI126" s="25">
        <f t="shared" si="1115"/>
        <v>1</v>
      </c>
      <c r="DJ126" s="25">
        <f t="shared" si="1115"/>
        <v>1</v>
      </c>
      <c r="DK126" s="25">
        <f t="shared" si="1115"/>
        <v>1</v>
      </c>
      <c r="DL126" s="25">
        <f t="shared" si="1115"/>
        <v>1</v>
      </c>
      <c r="DM126" s="25">
        <f t="shared" si="1115"/>
        <v>1</v>
      </c>
      <c r="DN126" s="25">
        <f t="shared" si="1115"/>
        <v>1</v>
      </c>
      <c r="DO126" s="25">
        <f t="shared" si="1115"/>
        <v>0</v>
      </c>
      <c r="DP126" s="25">
        <f t="shared" si="1115"/>
        <v>1</v>
      </c>
      <c r="DQ126" s="25">
        <f>IF(DQ72="NA","NA",IF(DQ72="SILL",1,0))</f>
        <v>0</v>
      </c>
      <c r="DR126" s="19" t="s">
        <v>27</v>
      </c>
      <c r="DS126" s="25">
        <f t="shared" ref="DS126:EA126" si="1116">IF(DS72="NA","NA",IF(DS72="SILL",1,0))</f>
        <v>1</v>
      </c>
      <c r="DT126" s="25">
        <f t="shared" si="1116"/>
        <v>1</v>
      </c>
      <c r="DU126" s="25">
        <f t="shared" si="1116"/>
        <v>1</v>
      </c>
      <c r="DV126" s="25">
        <f t="shared" si="1116"/>
        <v>0</v>
      </c>
      <c r="DW126" s="25">
        <f t="shared" si="1116"/>
        <v>0</v>
      </c>
      <c r="DX126" s="25">
        <f t="shared" si="1116"/>
        <v>0</v>
      </c>
      <c r="DY126" s="25">
        <f t="shared" si="1116"/>
        <v>1</v>
      </c>
      <c r="DZ126" s="25">
        <f t="shared" si="1116"/>
        <v>0</v>
      </c>
      <c r="EA126" s="25">
        <f t="shared" si="1116"/>
        <v>0</v>
      </c>
      <c r="EB126" s="25">
        <f>IF(EB72="NA","NA",IF(EB72="SILL",1,0))</f>
        <v>1</v>
      </c>
      <c r="EC126" s="19" t="s">
        <v>27</v>
      </c>
      <c r="ED126" s="25">
        <f t="shared" ref="ED126:EL126" si="1117">IF(ED72="NA","NA",IF(ED72="SILL",1,0))</f>
        <v>1</v>
      </c>
      <c r="EE126" s="25">
        <f t="shared" si="1117"/>
        <v>1</v>
      </c>
      <c r="EF126" s="25">
        <f t="shared" si="1117"/>
        <v>1</v>
      </c>
      <c r="EG126" s="25">
        <f t="shared" si="1117"/>
        <v>1</v>
      </c>
      <c r="EH126" s="25">
        <f t="shared" si="1117"/>
        <v>1</v>
      </c>
      <c r="EI126" s="25">
        <f t="shared" si="1117"/>
        <v>1</v>
      </c>
      <c r="EJ126" s="25">
        <f t="shared" si="1117"/>
        <v>1</v>
      </c>
      <c r="EK126" s="25">
        <f t="shared" si="1117"/>
        <v>1</v>
      </c>
      <c r="EL126" s="25">
        <f t="shared" si="1117"/>
        <v>1</v>
      </c>
      <c r="EM126" s="25">
        <f t="shared" ref="EM126" si="1118">IF(EM72="NA","NA",IF(EM72="SILL",1,0))</f>
        <v>1</v>
      </c>
      <c r="EN126" s="19" t="s">
        <v>27</v>
      </c>
      <c r="EO126" s="25">
        <f t="shared" ref="EO126:EX126" si="1119">IF(EO72="NA","NA",IF(EO72="SILL",1,0))</f>
        <v>1</v>
      </c>
      <c r="EP126" s="25">
        <f t="shared" si="1119"/>
        <v>1</v>
      </c>
      <c r="EQ126" s="25">
        <f t="shared" si="1119"/>
        <v>1</v>
      </c>
      <c r="ER126" s="25">
        <f t="shared" si="1119"/>
        <v>1</v>
      </c>
      <c r="ES126" s="25">
        <f t="shared" si="1119"/>
        <v>1</v>
      </c>
      <c r="ET126" s="25">
        <f t="shared" si="1119"/>
        <v>1</v>
      </c>
      <c r="EU126" s="25">
        <f t="shared" si="1119"/>
        <v>1</v>
      </c>
      <c r="EV126" s="25">
        <f t="shared" si="1119"/>
        <v>1</v>
      </c>
      <c r="EW126" s="25">
        <f t="shared" si="1119"/>
        <v>1</v>
      </c>
      <c r="EX126" s="25">
        <f t="shared" si="1119"/>
        <v>0</v>
      </c>
      <c r="EY126" s="19" t="s">
        <v>27</v>
      </c>
      <c r="EZ126" s="25">
        <f t="shared" ref="EZ126:FI126" si="1120">IF(EZ72="NA","NA",IF(EZ72="SILL",1,0))</f>
        <v>1</v>
      </c>
      <c r="FA126" s="25">
        <f t="shared" si="1120"/>
        <v>0</v>
      </c>
      <c r="FB126" s="25">
        <f t="shared" si="1120"/>
        <v>0</v>
      </c>
      <c r="FC126" s="25">
        <f t="shared" si="1120"/>
        <v>0</v>
      </c>
      <c r="FD126" s="25">
        <f t="shared" si="1120"/>
        <v>0</v>
      </c>
      <c r="FE126" s="25">
        <f t="shared" si="1120"/>
        <v>0</v>
      </c>
      <c r="FF126" s="25">
        <f t="shared" si="1120"/>
        <v>1</v>
      </c>
      <c r="FG126" s="25">
        <f t="shared" si="1120"/>
        <v>0</v>
      </c>
      <c r="FH126" s="25">
        <f t="shared" si="1120"/>
        <v>0</v>
      </c>
      <c r="FI126" s="25">
        <f t="shared" si="1120"/>
        <v>1</v>
      </c>
      <c r="FJ126" s="19" t="s">
        <v>27</v>
      </c>
      <c r="FK126" s="25">
        <f t="shared" ref="FK126:FS126" si="1121">IF(FK72="NA","NA",IF(FK72="SILL",1,0))</f>
        <v>1</v>
      </c>
      <c r="FL126" s="25">
        <f t="shared" si="1121"/>
        <v>1</v>
      </c>
      <c r="FM126" s="25">
        <f t="shared" si="1121"/>
        <v>1</v>
      </c>
      <c r="FN126" s="25">
        <f t="shared" si="1121"/>
        <v>1</v>
      </c>
      <c r="FO126" s="25">
        <f t="shared" si="1121"/>
        <v>1</v>
      </c>
      <c r="FP126" s="25">
        <f t="shared" si="1121"/>
        <v>1</v>
      </c>
      <c r="FQ126" s="25">
        <f t="shared" si="1121"/>
        <v>0</v>
      </c>
      <c r="FR126" s="25">
        <f t="shared" si="1121"/>
        <v>0</v>
      </c>
      <c r="FS126" s="25">
        <f t="shared" si="1121"/>
        <v>0</v>
      </c>
      <c r="FT126" s="19" t="s">
        <v>27</v>
      </c>
      <c r="FU126" s="54" t="s">
        <v>27</v>
      </c>
      <c r="FV126" s="4">
        <f>SUM(B126:FT126)</f>
        <v>87</v>
      </c>
      <c r="FW126" s="4"/>
      <c r="FX126" s="4"/>
      <c r="FY126" s="5"/>
      <c r="FZ126" s="5">
        <f>FV126/FX94*100</f>
        <v>54.716981132075468</v>
      </c>
      <c r="GC126" s="136"/>
      <c r="GD126" s="137"/>
      <c r="GE126" s="120">
        <f>FX93</f>
        <v>159</v>
      </c>
      <c r="GF126" s="134"/>
      <c r="GG126" s="134"/>
      <c r="GH126" s="134"/>
      <c r="GI126" s="134"/>
      <c r="GJ126" s="134"/>
      <c r="GK126" s="134"/>
      <c r="GL126" s="134"/>
      <c r="GM126" s="112">
        <v>53</v>
      </c>
    </row>
    <row r="127" spans="1:195" x14ac:dyDescent="0.2">
      <c r="A127" s="19" t="s">
        <v>29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19" t="s">
        <v>29</v>
      </c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19" t="s">
        <v>29</v>
      </c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19" t="s">
        <v>29</v>
      </c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19" t="s">
        <v>29</v>
      </c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19" t="s">
        <v>29</v>
      </c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19" t="s">
        <v>29</v>
      </c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19" t="s">
        <v>29</v>
      </c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19" t="s">
        <v>29</v>
      </c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19" t="s">
        <v>29</v>
      </c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19" t="s">
        <v>29</v>
      </c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19" t="s">
        <v>29</v>
      </c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19" t="s">
        <v>29</v>
      </c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19" t="s">
        <v>29</v>
      </c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19" t="s">
        <v>29</v>
      </c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19" t="s">
        <v>29</v>
      </c>
      <c r="FK127" s="25"/>
      <c r="FL127" s="25"/>
      <c r="FM127" s="25"/>
      <c r="FN127" s="25"/>
      <c r="FO127" s="25"/>
      <c r="FP127" s="25"/>
      <c r="FQ127" s="25"/>
      <c r="FR127" s="25"/>
      <c r="FS127" s="25"/>
      <c r="FT127" s="19" t="s">
        <v>29</v>
      </c>
      <c r="FU127" s="54" t="s">
        <v>29</v>
      </c>
      <c r="FV127" s="4" t="s">
        <v>49</v>
      </c>
      <c r="FW127" s="4"/>
      <c r="FX127" s="4"/>
      <c r="FY127" s="14"/>
      <c r="FZ127" s="3" t="s">
        <v>49</v>
      </c>
      <c r="GC127" s="132"/>
      <c r="GD127" s="133" t="str">
        <f>FU94</f>
        <v xml:space="preserve">      SSE-1</v>
      </c>
      <c r="GE127" s="134">
        <f>FV94</f>
        <v>60</v>
      </c>
      <c r="GF127" s="121">
        <f>GE127/GE129*100</f>
        <v>37.735849056603776</v>
      </c>
      <c r="GG127" s="135">
        <f>FV230</f>
        <v>0</v>
      </c>
      <c r="GH127" s="135">
        <f>FV222</f>
        <v>2</v>
      </c>
      <c r="GI127" s="135">
        <f>FV214</f>
        <v>10</v>
      </c>
      <c r="GJ127" s="122" t="s">
        <v>129</v>
      </c>
      <c r="GK127" s="122" t="s">
        <v>129</v>
      </c>
      <c r="GL127" s="122" t="s">
        <v>129</v>
      </c>
      <c r="GM127" s="112">
        <v>54</v>
      </c>
    </row>
    <row r="128" spans="1:195" x14ac:dyDescent="0.2">
      <c r="FU128" s="53" t="s">
        <v>149</v>
      </c>
      <c r="FV128" s="13"/>
      <c r="FW128" s="13"/>
      <c r="FX128" s="4"/>
      <c r="FY128" s="4"/>
      <c r="GC128" s="136"/>
      <c r="GD128" s="137"/>
      <c r="GE128" s="134">
        <f>FV126</f>
        <v>87</v>
      </c>
      <c r="GF128" s="131">
        <f>GE128/GE129*100</f>
        <v>54.716981132075468</v>
      </c>
      <c r="GG128" s="121">
        <f>GG127/GE129*100</f>
        <v>0</v>
      </c>
      <c r="GH128" s="121">
        <f>GH127/GE129*100</f>
        <v>1.257861635220126</v>
      </c>
      <c r="GI128" s="121">
        <f>GI127/GE129*100</f>
        <v>6.2893081761006293</v>
      </c>
      <c r="GJ128" s="122" t="s">
        <v>129</v>
      </c>
      <c r="GK128" s="122" t="s">
        <v>129</v>
      </c>
      <c r="GL128" s="122" t="s">
        <v>129</v>
      </c>
      <c r="GM128" s="112">
        <v>55</v>
      </c>
    </row>
    <row r="129" spans="1:195" x14ac:dyDescent="0.2">
      <c r="FU129" s="92" t="s">
        <v>150</v>
      </c>
      <c r="FV129" s="25"/>
      <c r="FW129" s="25"/>
      <c r="FX129" s="4"/>
      <c r="FY129" s="4"/>
      <c r="GC129" s="136"/>
      <c r="GD129" s="137"/>
      <c r="GE129" s="120">
        <f>FX94</f>
        <v>159</v>
      </c>
      <c r="GF129" s="134"/>
      <c r="GG129" s="134"/>
      <c r="GH129" s="134"/>
      <c r="GI129" s="134"/>
      <c r="GJ129" s="134"/>
      <c r="GK129" s="134"/>
      <c r="GL129" s="134"/>
      <c r="GM129" s="112">
        <v>56</v>
      </c>
    </row>
    <row r="130" spans="1:195" x14ac:dyDescent="0.2">
      <c r="A130" s="40" t="s">
        <v>56</v>
      </c>
      <c r="B130" s="37"/>
      <c r="C130" s="37"/>
      <c r="D130" s="37"/>
      <c r="E130" s="37"/>
      <c r="F130" s="37"/>
      <c r="G130" s="37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  <c r="DO130" s="64"/>
      <c r="DP130" s="64"/>
      <c r="DQ130" s="64"/>
      <c r="DR130" s="64"/>
      <c r="DS130" s="64"/>
      <c r="DT130" s="64"/>
      <c r="DU130" s="64"/>
      <c r="DV130" s="64"/>
      <c r="DW130" s="64"/>
      <c r="DX130" s="64"/>
      <c r="DY130" s="64"/>
      <c r="DZ130" s="64"/>
      <c r="EA130" s="64"/>
      <c r="EB130" s="64"/>
      <c r="EC130" s="64"/>
      <c r="ED130" s="64"/>
      <c r="EE130" s="64"/>
      <c r="EF130" s="64"/>
      <c r="EG130" s="64"/>
      <c r="EH130" s="64"/>
      <c r="EI130" s="64"/>
      <c r="EJ130" s="64"/>
      <c r="EK130" s="64"/>
      <c r="EL130" s="64"/>
      <c r="EM130" s="64"/>
      <c r="EN130" s="64"/>
      <c r="EO130" s="64"/>
      <c r="EP130" s="64"/>
      <c r="EQ130" s="64"/>
      <c r="ER130" s="64"/>
      <c r="ES130" s="64"/>
      <c r="ET130" s="64"/>
      <c r="EU130" s="64"/>
      <c r="EV130" s="64"/>
      <c r="EW130" s="64"/>
      <c r="EX130" s="64"/>
      <c r="EZ130" s="64"/>
      <c r="FA130" s="64"/>
      <c r="FB130" s="64"/>
      <c r="FC130" s="64"/>
      <c r="FD130" s="64"/>
      <c r="FE130" s="64"/>
      <c r="FF130" s="64"/>
      <c r="FG130" s="64"/>
      <c r="FH130" s="64"/>
      <c r="FI130" s="64"/>
      <c r="FK130" s="64"/>
      <c r="FL130" s="64"/>
      <c r="FM130" s="64"/>
      <c r="FN130" s="64"/>
      <c r="FO130" s="64"/>
      <c r="FP130" s="64"/>
      <c r="FQ130" s="64"/>
      <c r="FR130" s="64"/>
      <c r="FS130" s="64"/>
      <c r="FU130" s="93" t="s">
        <v>151</v>
      </c>
      <c r="FV130" s="35"/>
      <c r="FW130" s="35"/>
      <c r="FX130" s="4"/>
      <c r="FY130" s="4"/>
      <c r="GC130" s="132"/>
      <c r="GD130" s="138" t="str">
        <f>FU95</f>
        <v xml:space="preserve">      SSE-2 (feet above sill)</v>
      </c>
      <c r="GE130" s="134">
        <f>FV95</f>
        <v>152</v>
      </c>
      <c r="GF130" s="121">
        <f>GE130/GE132*100</f>
        <v>95.59748427672956</v>
      </c>
      <c r="GG130" s="135">
        <f>FV231</f>
        <v>0</v>
      </c>
      <c r="GH130" s="135">
        <f>FV223</f>
        <v>0</v>
      </c>
      <c r="GI130" s="135">
        <f>FV215</f>
        <v>0</v>
      </c>
      <c r="GJ130" s="122" t="s">
        <v>129</v>
      </c>
      <c r="GK130" s="122" t="s">
        <v>129</v>
      </c>
      <c r="GL130" s="122" t="s">
        <v>129</v>
      </c>
      <c r="GM130" s="112">
        <v>57</v>
      </c>
    </row>
    <row r="131" spans="1:195" x14ac:dyDescent="0.2">
      <c r="A131" s="36" t="s">
        <v>70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6" t="s">
        <v>70</v>
      </c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6" t="s">
        <v>70</v>
      </c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6" t="s">
        <v>70</v>
      </c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6" t="s">
        <v>70</v>
      </c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6" t="s">
        <v>70</v>
      </c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6" t="s">
        <v>70</v>
      </c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6" t="s">
        <v>70</v>
      </c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6" t="s">
        <v>70</v>
      </c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6" t="s">
        <v>70</v>
      </c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6" t="s">
        <v>70</v>
      </c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6" t="s">
        <v>70</v>
      </c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6" t="s">
        <v>70</v>
      </c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6" t="s">
        <v>70</v>
      </c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6" t="s">
        <v>70</v>
      </c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6" t="s">
        <v>70</v>
      </c>
      <c r="FK131" s="37"/>
      <c r="FL131" s="37"/>
      <c r="FM131" s="37"/>
      <c r="FN131" s="37"/>
      <c r="FO131" s="37"/>
      <c r="FP131" s="37"/>
      <c r="FQ131" s="37"/>
      <c r="FR131" s="37"/>
      <c r="FS131" s="37"/>
      <c r="FT131" s="36" t="s">
        <v>70</v>
      </c>
      <c r="FU131" s="40" t="s">
        <v>70</v>
      </c>
      <c r="FV131" s="38"/>
      <c r="FW131" s="38"/>
      <c r="FX131" s="4"/>
      <c r="FY131" s="4"/>
      <c r="GC131" s="136"/>
      <c r="GD131" s="137"/>
      <c r="GE131" s="134" t="str">
        <f>FV127</f>
        <v>Not Applic.</v>
      </c>
      <c r="GF131" s="122" t="s">
        <v>129</v>
      </c>
      <c r="GG131" s="121">
        <f>GG130/GE132*100</f>
        <v>0</v>
      </c>
      <c r="GH131" s="121">
        <f>GH130/GE132*100</f>
        <v>0</v>
      </c>
      <c r="GI131" s="121">
        <f>GI130/GE132*100</f>
        <v>0</v>
      </c>
      <c r="GJ131" s="122" t="s">
        <v>129</v>
      </c>
      <c r="GK131" s="122" t="s">
        <v>129</v>
      </c>
      <c r="GL131" s="122" t="s">
        <v>129</v>
      </c>
      <c r="GM131" s="112">
        <v>58</v>
      </c>
    </row>
    <row r="132" spans="1:195" ht="10.8" thickBot="1" x14ac:dyDescent="0.25">
      <c r="A132" s="39" t="s">
        <v>14</v>
      </c>
      <c r="B132" s="37" t="s">
        <v>57</v>
      </c>
      <c r="C132" s="37"/>
      <c r="D132" s="37"/>
      <c r="E132" s="37"/>
      <c r="F132" s="37"/>
      <c r="G132" s="37"/>
      <c r="H132" s="37"/>
      <c r="I132" s="37"/>
      <c r="J132" s="37"/>
      <c r="K132" s="37"/>
      <c r="L132" s="39" t="s">
        <v>14</v>
      </c>
      <c r="M132" s="37" t="s">
        <v>57</v>
      </c>
      <c r="N132" s="37"/>
      <c r="O132" s="37"/>
      <c r="P132" s="37"/>
      <c r="Q132" s="37"/>
      <c r="R132" s="37"/>
      <c r="S132" s="37"/>
      <c r="T132" s="37"/>
      <c r="U132" s="37"/>
      <c r="V132" s="37" t="s">
        <v>57</v>
      </c>
      <c r="W132" s="39" t="s">
        <v>14</v>
      </c>
      <c r="X132" s="37"/>
      <c r="Y132" s="37"/>
      <c r="Z132" s="37"/>
      <c r="AA132" s="37"/>
      <c r="AB132" s="37"/>
      <c r="AC132" s="37"/>
      <c r="AD132" s="37"/>
      <c r="AE132" s="37"/>
      <c r="AF132" s="37"/>
      <c r="AG132" s="37" t="s">
        <v>57</v>
      </c>
      <c r="AH132" s="39" t="s">
        <v>14</v>
      </c>
      <c r="AI132" s="37"/>
      <c r="AJ132" s="37"/>
      <c r="AK132" s="37"/>
      <c r="AL132" s="37"/>
      <c r="AM132" s="37"/>
      <c r="AN132" s="37"/>
      <c r="AO132" s="37"/>
      <c r="AP132" s="37"/>
      <c r="AQ132" s="37"/>
      <c r="AR132" s="37" t="s">
        <v>57</v>
      </c>
      <c r="AS132" s="39" t="s">
        <v>14</v>
      </c>
      <c r="AT132" s="37"/>
      <c r="AU132" s="37"/>
      <c r="AV132" s="37"/>
      <c r="AW132" s="37"/>
      <c r="AX132" s="37"/>
      <c r="AY132" s="37"/>
      <c r="AZ132" s="37"/>
      <c r="BA132" s="37"/>
      <c r="BB132" s="37"/>
      <c r="BC132" s="37" t="s">
        <v>57</v>
      </c>
      <c r="BD132" s="39" t="s">
        <v>14</v>
      </c>
      <c r="BE132" s="37"/>
      <c r="BF132" s="37"/>
      <c r="BG132" s="37"/>
      <c r="BH132" s="37"/>
      <c r="BI132" s="37"/>
      <c r="BJ132" s="37"/>
      <c r="BK132" s="37"/>
      <c r="BL132" s="37"/>
      <c r="BM132" s="37"/>
      <c r="BN132" s="37" t="s">
        <v>57</v>
      </c>
      <c r="BO132" s="39" t="s">
        <v>14</v>
      </c>
      <c r="BP132" s="37"/>
      <c r="BQ132" s="37"/>
      <c r="BR132" s="37"/>
      <c r="BS132" s="37"/>
      <c r="BT132" s="37"/>
      <c r="BU132" s="37"/>
      <c r="BV132" s="37"/>
      <c r="BW132" s="37"/>
      <c r="BX132" s="37"/>
      <c r="BY132" s="37" t="s">
        <v>57</v>
      </c>
      <c r="BZ132" s="39" t="s">
        <v>14</v>
      </c>
      <c r="CA132" s="37"/>
      <c r="CB132" s="37"/>
      <c r="CC132" s="37"/>
      <c r="CD132" s="37"/>
      <c r="CE132" s="37"/>
      <c r="CF132" s="37"/>
      <c r="CG132" s="37"/>
      <c r="CH132" s="37"/>
      <c r="CI132" s="37"/>
      <c r="CJ132" s="37" t="s">
        <v>57</v>
      </c>
      <c r="CK132" s="39" t="s">
        <v>14</v>
      </c>
      <c r="CL132" s="37"/>
      <c r="CM132" s="37"/>
      <c r="CN132" s="37"/>
      <c r="CO132" s="37"/>
      <c r="CP132" s="37"/>
      <c r="CQ132" s="37"/>
      <c r="CR132" s="37"/>
      <c r="CS132" s="37"/>
      <c r="CT132" s="37"/>
      <c r="CU132" s="37" t="s">
        <v>57</v>
      </c>
      <c r="CV132" s="39" t="s">
        <v>14</v>
      </c>
      <c r="CW132" s="37"/>
      <c r="CX132" s="37"/>
      <c r="CY132" s="37"/>
      <c r="CZ132" s="37"/>
      <c r="DA132" s="37"/>
      <c r="DB132" s="37"/>
      <c r="DC132" s="37"/>
      <c r="DD132" s="37"/>
      <c r="DE132" s="37"/>
      <c r="DF132" s="37" t="s">
        <v>57</v>
      </c>
      <c r="DG132" s="39" t="s">
        <v>14</v>
      </c>
      <c r="DH132" s="37"/>
      <c r="DI132" s="37"/>
      <c r="DJ132" s="37"/>
      <c r="DK132" s="37"/>
      <c r="DL132" s="37"/>
      <c r="DM132" s="37"/>
      <c r="DN132" s="37"/>
      <c r="DO132" s="37"/>
      <c r="DP132" s="37"/>
      <c r="DQ132" s="37" t="s">
        <v>57</v>
      </c>
      <c r="DR132" s="39" t="s">
        <v>14</v>
      </c>
      <c r="DS132" s="37"/>
      <c r="DT132" s="37"/>
      <c r="DU132" s="37"/>
      <c r="DV132" s="37"/>
      <c r="DW132" s="37"/>
      <c r="DX132" s="37"/>
      <c r="DY132" s="37"/>
      <c r="DZ132" s="37"/>
      <c r="EA132" s="37"/>
      <c r="EB132" s="37" t="s">
        <v>57</v>
      </c>
      <c r="EC132" s="39" t="s">
        <v>14</v>
      </c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9" t="s">
        <v>14</v>
      </c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9" t="s">
        <v>14</v>
      </c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9" t="s">
        <v>14</v>
      </c>
      <c r="FK132" s="37"/>
      <c r="FL132" s="37"/>
      <c r="FM132" s="37"/>
      <c r="FN132" s="37"/>
      <c r="FO132" s="37"/>
      <c r="FP132" s="37"/>
      <c r="FQ132" s="37"/>
      <c r="FR132" s="37"/>
      <c r="FS132" s="37"/>
      <c r="FT132" s="39" t="s">
        <v>14</v>
      </c>
      <c r="FU132" s="94" t="s">
        <v>14</v>
      </c>
      <c r="FV132" s="94" t="s">
        <v>57</v>
      </c>
      <c r="FW132" s="38"/>
      <c r="FX132" s="4"/>
      <c r="FY132" s="4"/>
      <c r="GC132" s="139"/>
      <c r="GD132" s="77"/>
      <c r="GE132" s="140">
        <f>FX95</f>
        <v>159</v>
      </c>
      <c r="GF132" s="141"/>
      <c r="GG132" s="142"/>
      <c r="GH132" s="141"/>
      <c r="GI132" s="141"/>
      <c r="GJ132" s="141"/>
      <c r="GK132" s="141"/>
      <c r="GL132" s="141"/>
      <c r="GM132" s="143">
        <v>59</v>
      </c>
    </row>
    <row r="133" spans="1:195" x14ac:dyDescent="0.2">
      <c r="A133" s="39" t="s">
        <v>15</v>
      </c>
      <c r="B133" s="13">
        <f>IF(B35="NA","0",IF(B35&lt;0.79,1,0))</f>
        <v>0</v>
      </c>
      <c r="C133" s="13">
        <f t="shared" ref="C133:K133" si="1122">IF(C35="NA","0",IF(C35&lt;0.79,1,0))</f>
        <v>0</v>
      </c>
      <c r="D133" s="13">
        <f t="shared" si="1122"/>
        <v>0</v>
      </c>
      <c r="E133" s="13">
        <f t="shared" si="1122"/>
        <v>0</v>
      </c>
      <c r="F133" s="13">
        <f t="shared" si="1122"/>
        <v>0</v>
      </c>
      <c r="G133" s="13">
        <f t="shared" si="1122"/>
        <v>0</v>
      </c>
      <c r="H133" s="13">
        <f t="shared" si="1122"/>
        <v>0</v>
      </c>
      <c r="I133" s="13">
        <f t="shared" si="1122"/>
        <v>0</v>
      </c>
      <c r="J133" s="13">
        <f t="shared" si="1122"/>
        <v>0</v>
      </c>
      <c r="K133" s="13">
        <f t="shared" si="1122"/>
        <v>0</v>
      </c>
      <c r="L133" s="39" t="s">
        <v>15</v>
      </c>
      <c r="M133" s="13">
        <f>IF(M35="NA","0",IF(M35&lt;0.79,1,0))</f>
        <v>0</v>
      </c>
      <c r="N133" s="13">
        <f t="shared" ref="N133:U133" si="1123">IF(N35="NA","0",IF(N35&lt;0.79,1,0))</f>
        <v>0</v>
      </c>
      <c r="O133" s="13">
        <f t="shared" si="1123"/>
        <v>0</v>
      </c>
      <c r="P133" s="13">
        <f t="shared" si="1123"/>
        <v>0</v>
      </c>
      <c r="Q133" s="13">
        <f t="shared" si="1123"/>
        <v>0</v>
      </c>
      <c r="R133" s="13">
        <f t="shared" si="1123"/>
        <v>0</v>
      </c>
      <c r="S133" s="13">
        <f t="shared" si="1123"/>
        <v>0</v>
      </c>
      <c r="T133" s="13">
        <f t="shared" si="1123"/>
        <v>0</v>
      </c>
      <c r="U133" s="13">
        <f t="shared" si="1123"/>
        <v>0</v>
      </c>
      <c r="V133" s="13">
        <f>IF(V35="NA","0",IF(V35&lt;0.79,1,0))</f>
        <v>0</v>
      </c>
      <c r="W133" s="39" t="s">
        <v>15</v>
      </c>
      <c r="X133" s="13">
        <f t="shared" ref="X133:AF133" si="1124">IF(X35="NA","0",IF(X35&lt;0.79,1,0))</f>
        <v>0</v>
      </c>
      <c r="Y133" s="13">
        <f t="shared" si="1124"/>
        <v>0</v>
      </c>
      <c r="Z133" s="13">
        <f t="shared" si="1124"/>
        <v>0</v>
      </c>
      <c r="AA133" s="13">
        <f t="shared" si="1124"/>
        <v>0</v>
      </c>
      <c r="AB133" s="13">
        <f t="shared" si="1124"/>
        <v>0</v>
      </c>
      <c r="AC133" s="13">
        <f t="shared" si="1124"/>
        <v>0</v>
      </c>
      <c r="AD133" s="13">
        <f t="shared" si="1124"/>
        <v>0</v>
      </c>
      <c r="AE133" s="13">
        <f t="shared" si="1124"/>
        <v>0</v>
      </c>
      <c r="AF133" s="13">
        <f t="shared" si="1124"/>
        <v>0</v>
      </c>
      <c r="AG133" s="13">
        <f>IF(AG35="NA","0",IF(AG35&lt;0.79,1,0))</f>
        <v>0</v>
      </c>
      <c r="AH133" s="39" t="s">
        <v>15</v>
      </c>
      <c r="AI133" s="13">
        <f t="shared" ref="AI133:AQ133" si="1125">IF(AI35="NA","0",IF(AI35&lt;0.79,1,0))</f>
        <v>0</v>
      </c>
      <c r="AJ133" s="13">
        <f t="shared" si="1125"/>
        <v>0</v>
      </c>
      <c r="AK133" s="13">
        <f t="shared" si="1125"/>
        <v>0</v>
      </c>
      <c r="AL133" s="13">
        <f t="shared" si="1125"/>
        <v>0</v>
      </c>
      <c r="AM133" s="13">
        <f t="shared" si="1125"/>
        <v>0</v>
      </c>
      <c r="AN133" s="13">
        <f t="shared" si="1125"/>
        <v>0</v>
      </c>
      <c r="AO133" s="13">
        <f t="shared" si="1125"/>
        <v>0</v>
      </c>
      <c r="AP133" s="13">
        <f t="shared" si="1125"/>
        <v>0</v>
      </c>
      <c r="AQ133" s="13">
        <f t="shared" si="1125"/>
        <v>0</v>
      </c>
      <c r="AR133" s="13">
        <f>IF(AR35="NA","0",IF(AR35&lt;0.79,1,0))</f>
        <v>0</v>
      </c>
      <c r="AS133" s="39" t="s">
        <v>15</v>
      </c>
      <c r="AT133" s="13">
        <f t="shared" ref="AT133:BB133" si="1126">IF(AT35="NA","0",IF(AT35&lt;0.79,1,0))</f>
        <v>0</v>
      </c>
      <c r="AU133" s="13">
        <f t="shared" si="1126"/>
        <v>0</v>
      </c>
      <c r="AV133" s="13">
        <f t="shared" si="1126"/>
        <v>0</v>
      </c>
      <c r="AW133" s="13">
        <f t="shared" si="1126"/>
        <v>0</v>
      </c>
      <c r="AX133" s="13">
        <f t="shared" si="1126"/>
        <v>0</v>
      </c>
      <c r="AY133" s="13">
        <f t="shared" si="1126"/>
        <v>0</v>
      </c>
      <c r="AZ133" s="13">
        <f t="shared" si="1126"/>
        <v>0</v>
      </c>
      <c r="BA133" s="13">
        <f t="shared" si="1126"/>
        <v>0</v>
      </c>
      <c r="BB133" s="13">
        <f t="shared" si="1126"/>
        <v>0</v>
      </c>
      <c r="BC133" s="13">
        <f>IF(BC35="NA","0",IF(BC35&lt;0.79,1,0))</f>
        <v>0</v>
      </c>
      <c r="BD133" s="39" t="s">
        <v>15</v>
      </c>
      <c r="BE133" s="13">
        <f t="shared" ref="BE133:BM133" si="1127">IF(BE35="NA","0",IF(BE35&lt;0.79,1,0))</f>
        <v>0</v>
      </c>
      <c r="BF133" s="13">
        <f t="shared" si="1127"/>
        <v>0</v>
      </c>
      <c r="BG133" s="13">
        <f t="shared" si="1127"/>
        <v>0</v>
      </c>
      <c r="BH133" s="13">
        <f t="shared" si="1127"/>
        <v>0</v>
      </c>
      <c r="BI133" s="13">
        <f t="shared" si="1127"/>
        <v>0</v>
      </c>
      <c r="BJ133" s="13">
        <f t="shared" si="1127"/>
        <v>0</v>
      </c>
      <c r="BK133" s="13">
        <f t="shared" si="1127"/>
        <v>0</v>
      </c>
      <c r="BL133" s="13">
        <f t="shared" si="1127"/>
        <v>0</v>
      </c>
      <c r="BM133" s="13">
        <f t="shared" si="1127"/>
        <v>0</v>
      </c>
      <c r="BN133" s="13">
        <f>IF(BN35="NA","0",IF(BN35&lt;0.79,1,0))</f>
        <v>0</v>
      </c>
      <c r="BO133" s="39" t="s">
        <v>15</v>
      </c>
      <c r="BP133" s="13">
        <f t="shared" ref="BP133:BX133" si="1128">IF(BP35="NA","0",IF(BP35&lt;0.79,1,0))</f>
        <v>0</v>
      </c>
      <c r="BQ133" s="13">
        <f t="shared" si="1128"/>
        <v>0</v>
      </c>
      <c r="BR133" s="13">
        <f t="shared" si="1128"/>
        <v>0</v>
      </c>
      <c r="BS133" s="13">
        <f t="shared" si="1128"/>
        <v>0</v>
      </c>
      <c r="BT133" s="13">
        <f t="shared" si="1128"/>
        <v>0</v>
      </c>
      <c r="BU133" s="13">
        <f t="shared" si="1128"/>
        <v>0</v>
      </c>
      <c r="BV133" s="13">
        <f t="shared" si="1128"/>
        <v>0</v>
      </c>
      <c r="BW133" s="13">
        <f t="shared" si="1128"/>
        <v>0</v>
      </c>
      <c r="BX133" s="13">
        <f t="shared" si="1128"/>
        <v>0</v>
      </c>
      <c r="BY133" s="13">
        <f>IF(BY35="NA","0",IF(BY35&lt;0.79,1,0))</f>
        <v>0</v>
      </c>
      <c r="BZ133" s="39" t="s">
        <v>15</v>
      </c>
      <c r="CA133" s="13">
        <f t="shared" ref="CA133:CI133" si="1129">IF(CA35="NA","0",IF(CA35&lt;0.79,1,0))</f>
        <v>0</v>
      </c>
      <c r="CB133" s="13">
        <f t="shared" si="1129"/>
        <v>0</v>
      </c>
      <c r="CC133" s="13">
        <f t="shared" si="1129"/>
        <v>0</v>
      </c>
      <c r="CD133" s="13">
        <f t="shared" si="1129"/>
        <v>0</v>
      </c>
      <c r="CE133" s="13">
        <f t="shared" si="1129"/>
        <v>0</v>
      </c>
      <c r="CF133" s="13">
        <f t="shared" si="1129"/>
        <v>0</v>
      </c>
      <c r="CG133" s="13">
        <f t="shared" si="1129"/>
        <v>0</v>
      </c>
      <c r="CH133" s="13">
        <f t="shared" si="1129"/>
        <v>0</v>
      </c>
      <c r="CI133" s="13">
        <f t="shared" si="1129"/>
        <v>0</v>
      </c>
      <c r="CJ133" s="13">
        <f>IF(CJ35="NA","0",IF(CJ35&lt;0.79,1,0))</f>
        <v>0</v>
      </c>
      <c r="CK133" s="39" t="s">
        <v>15</v>
      </c>
      <c r="CL133" s="13">
        <f t="shared" ref="CL133:CT133" si="1130">IF(CL35="NA","0",IF(CL35&lt;0.79,1,0))</f>
        <v>0</v>
      </c>
      <c r="CM133" s="13">
        <f t="shared" si="1130"/>
        <v>0</v>
      </c>
      <c r="CN133" s="13">
        <f t="shared" si="1130"/>
        <v>0</v>
      </c>
      <c r="CO133" s="13">
        <f t="shared" si="1130"/>
        <v>0</v>
      </c>
      <c r="CP133" s="13">
        <f t="shared" si="1130"/>
        <v>0</v>
      </c>
      <c r="CQ133" s="13">
        <f t="shared" si="1130"/>
        <v>0</v>
      </c>
      <c r="CR133" s="13">
        <f t="shared" si="1130"/>
        <v>0</v>
      </c>
      <c r="CS133" s="13">
        <f t="shared" si="1130"/>
        <v>0</v>
      </c>
      <c r="CT133" s="13">
        <f t="shared" si="1130"/>
        <v>0</v>
      </c>
      <c r="CU133" s="13">
        <f>IF(CU35="NA","0",IF(CU35&lt;0.79,1,0))</f>
        <v>0</v>
      </c>
      <c r="CV133" s="39" t="s">
        <v>15</v>
      </c>
      <c r="CW133" s="13">
        <f t="shared" ref="CW133:DE133" si="1131">IF(CW35="NA","0",IF(CW35&lt;0.79,1,0))</f>
        <v>0</v>
      </c>
      <c r="CX133" s="13">
        <f t="shared" si="1131"/>
        <v>0</v>
      </c>
      <c r="CY133" s="13">
        <f t="shared" si="1131"/>
        <v>0</v>
      </c>
      <c r="CZ133" s="13">
        <f t="shared" si="1131"/>
        <v>0</v>
      </c>
      <c r="DA133" s="13">
        <f t="shared" si="1131"/>
        <v>0</v>
      </c>
      <c r="DB133" s="13">
        <f t="shared" si="1131"/>
        <v>0</v>
      </c>
      <c r="DC133" s="13">
        <f t="shared" si="1131"/>
        <v>0</v>
      </c>
      <c r="DD133" s="13">
        <f t="shared" si="1131"/>
        <v>0</v>
      </c>
      <c r="DE133" s="13">
        <f t="shared" si="1131"/>
        <v>0</v>
      </c>
      <c r="DF133" s="13">
        <f>IF(DF35="NA","0",IF(DF35&lt;0.79,1,0))</f>
        <v>0</v>
      </c>
      <c r="DG133" s="39" t="s">
        <v>15</v>
      </c>
      <c r="DH133" s="13">
        <f t="shared" ref="DH133:DP133" si="1132">IF(DH35="NA","0",IF(DH35&lt;0.79,1,0))</f>
        <v>0</v>
      </c>
      <c r="DI133" s="13">
        <f t="shared" si="1132"/>
        <v>0</v>
      </c>
      <c r="DJ133" s="13">
        <f t="shared" si="1132"/>
        <v>0</v>
      </c>
      <c r="DK133" s="13">
        <f t="shared" si="1132"/>
        <v>0</v>
      </c>
      <c r="DL133" s="13">
        <f t="shared" si="1132"/>
        <v>0</v>
      </c>
      <c r="DM133" s="13">
        <f t="shared" si="1132"/>
        <v>0</v>
      </c>
      <c r="DN133" s="13">
        <f t="shared" si="1132"/>
        <v>0</v>
      </c>
      <c r="DO133" s="13">
        <f t="shared" si="1132"/>
        <v>0</v>
      </c>
      <c r="DP133" s="13">
        <f t="shared" si="1132"/>
        <v>0</v>
      </c>
      <c r="DQ133" s="13">
        <f>IF(DQ35="NA","0",IF(DQ35&lt;0.79,1,0))</f>
        <v>0</v>
      </c>
      <c r="DR133" s="39" t="s">
        <v>15</v>
      </c>
      <c r="DS133" s="13">
        <f t="shared" ref="DS133:EA133" si="1133">IF(DS35="NA","0",IF(DS35&lt;0.79,1,0))</f>
        <v>0</v>
      </c>
      <c r="DT133" s="13">
        <f t="shared" si="1133"/>
        <v>0</v>
      </c>
      <c r="DU133" s="13">
        <f t="shared" si="1133"/>
        <v>0</v>
      </c>
      <c r="DV133" s="13">
        <f t="shared" si="1133"/>
        <v>0</v>
      </c>
      <c r="DW133" s="13">
        <f t="shared" si="1133"/>
        <v>0</v>
      </c>
      <c r="DX133" s="13">
        <f t="shared" si="1133"/>
        <v>0</v>
      </c>
      <c r="DY133" s="13">
        <f t="shared" si="1133"/>
        <v>0</v>
      </c>
      <c r="DZ133" s="13">
        <f t="shared" si="1133"/>
        <v>0</v>
      </c>
      <c r="EA133" s="13">
        <f t="shared" si="1133"/>
        <v>0</v>
      </c>
      <c r="EB133" s="13">
        <f>IF(EB35="NA","0",IF(EB35&lt;0.79,1,0))</f>
        <v>0</v>
      </c>
      <c r="EC133" s="39" t="s">
        <v>15</v>
      </c>
      <c r="ED133" s="13">
        <f t="shared" ref="ED133:EL133" si="1134">IF(ED35="NA","0",IF(ED35&lt;0.79,1,0))</f>
        <v>0</v>
      </c>
      <c r="EE133" s="13">
        <f t="shared" si="1134"/>
        <v>0</v>
      </c>
      <c r="EF133" s="13">
        <f t="shared" si="1134"/>
        <v>0</v>
      </c>
      <c r="EG133" s="13">
        <f t="shared" si="1134"/>
        <v>0</v>
      </c>
      <c r="EH133" s="13">
        <f t="shared" si="1134"/>
        <v>0</v>
      </c>
      <c r="EI133" s="13">
        <f t="shared" si="1134"/>
        <v>0</v>
      </c>
      <c r="EJ133" s="13">
        <f t="shared" si="1134"/>
        <v>0</v>
      </c>
      <c r="EK133" s="13">
        <f t="shared" si="1134"/>
        <v>0</v>
      </c>
      <c r="EL133" s="13">
        <f t="shared" si="1134"/>
        <v>0</v>
      </c>
      <c r="EM133" s="13">
        <f t="shared" ref="EM133" si="1135">IF(EM35="NA","0",IF(EM35&lt;0.79,1,0))</f>
        <v>0</v>
      </c>
      <c r="EN133" s="39" t="s">
        <v>15</v>
      </c>
      <c r="EO133" s="13">
        <f t="shared" ref="EO133:EX133" si="1136">IF(EO35="NA","0",IF(EO35&lt;0.79,1,0))</f>
        <v>0</v>
      </c>
      <c r="EP133" s="13">
        <f t="shared" si="1136"/>
        <v>0</v>
      </c>
      <c r="EQ133" s="13">
        <f t="shared" si="1136"/>
        <v>0</v>
      </c>
      <c r="ER133" s="13">
        <f t="shared" si="1136"/>
        <v>0</v>
      </c>
      <c r="ES133" s="13">
        <f t="shared" si="1136"/>
        <v>0</v>
      </c>
      <c r="ET133" s="13">
        <f t="shared" si="1136"/>
        <v>0</v>
      </c>
      <c r="EU133" s="13">
        <f t="shared" si="1136"/>
        <v>0</v>
      </c>
      <c r="EV133" s="13">
        <f t="shared" si="1136"/>
        <v>0</v>
      </c>
      <c r="EW133" s="13">
        <f t="shared" si="1136"/>
        <v>0</v>
      </c>
      <c r="EX133" s="13">
        <f t="shared" si="1136"/>
        <v>0</v>
      </c>
      <c r="EY133" s="39" t="s">
        <v>15</v>
      </c>
      <c r="EZ133" s="13">
        <f t="shared" ref="EZ133:FI133" si="1137">IF(EZ35="NA","0",IF(EZ35&lt;0.79,1,0))</f>
        <v>0</v>
      </c>
      <c r="FA133" s="13">
        <f t="shared" si="1137"/>
        <v>0</v>
      </c>
      <c r="FB133" s="13">
        <f t="shared" si="1137"/>
        <v>0</v>
      </c>
      <c r="FC133" s="13">
        <f t="shared" si="1137"/>
        <v>0</v>
      </c>
      <c r="FD133" s="13">
        <f t="shared" si="1137"/>
        <v>0</v>
      </c>
      <c r="FE133" s="13">
        <f t="shared" si="1137"/>
        <v>0</v>
      </c>
      <c r="FF133" s="13">
        <f t="shared" si="1137"/>
        <v>0</v>
      </c>
      <c r="FG133" s="13">
        <f t="shared" si="1137"/>
        <v>0</v>
      </c>
      <c r="FH133" s="13">
        <f t="shared" si="1137"/>
        <v>0</v>
      </c>
      <c r="FI133" s="13">
        <f t="shared" si="1137"/>
        <v>0</v>
      </c>
      <c r="FJ133" s="39" t="s">
        <v>15</v>
      </c>
      <c r="FK133" s="13">
        <f t="shared" ref="FK133:FS133" si="1138">IF(FK35="NA","0",IF(FK35&lt;0.79,1,0))</f>
        <v>0</v>
      </c>
      <c r="FL133" s="13">
        <f t="shared" si="1138"/>
        <v>0</v>
      </c>
      <c r="FM133" s="13">
        <f t="shared" si="1138"/>
        <v>0</v>
      </c>
      <c r="FN133" s="13">
        <f t="shared" si="1138"/>
        <v>0</v>
      </c>
      <c r="FO133" s="13">
        <f t="shared" si="1138"/>
        <v>0</v>
      </c>
      <c r="FP133" s="13">
        <f t="shared" si="1138"/>
        <v>0</v>
      </c>
      <c r="FQ133" s="13">
        <f t="shared" si="1138"/>
        <v>0</v>
      </c>
      <c r="FR133" s="13">
        <f t="shared" si="1138"/>
        <v>0</v>
      </c>
      <c r="FS133" s="13">
        <f t="shared" si="1138"/>
        <v>0</v>
      </c>
      <c r="FT133" s="39" t="s">
        <v>15</v>
      </c>
      <c r="FU133" s="94" t="s">
        <v>15</v>
      </c>
      <c r="FV133" s="13">
        <f>SUM(B133:FT133)</f>
        <v>0</v>
      </c>
      <c r="FW133" s="37"/>
      <c r="FX133" s="4"/>
      <c r="FY133" s="4"/>
    </row>
    <row r="134" spans="1:195" x14ac:dyDescent="0.2">
      <c r="A134" s="39" t="s">
        <v>16</v>
      </c>
      <c r="B134" s="37" t="s">
        <v>57</v>
      </c>
      <c r="C134" s="37"/>
      <c r="D134" s="37"/>
      <c r="E134" s="37"/>
      <c r="F134" s="37"/>
      <c r="G134" s="37"/>
      <c r="H134" s="37"/>
      <c r="I134" s="37"/>
      <c r="J134" s="37"/>
      <c r="K134" s="37"/>
      <c r="L134" s="39" t="s">
        <v>16</v>
      </c>
      <c r="M134" s="37" t="s">
        <v>57</v>
      </c>
      <c r="N134" s="37"/>
      <c r="O134" s="37"/>
      <c r="P134" s="37"/>
      <c r="Q134" s="37"/>
      <c r="R134" s="37"/>
      <c r="S134" s="37"/>
      <c r="T134" s="37"/>
      <c r="U134" s="37"/>
      <c r="V134" s="37" t="s">
        <v>57</v>
      </c>
      <c r="W134" s="39" t="s">
        <v>16</v>
      </c>
      <c r="X134" s="37"/>
      <c r="Y134" s="37"/>
      <c r="Z134" s="37"/>
      <c r="AA134" s="37"/>
      <c r="AB134" s="37"/>
      <c r="AC134" s="37"/>
      <c r="AD134" s="37"/>
      <c r="AE134" s="37"/>
      <c r="AF134" s="37"/>
      <c r="AG134" s="37" t="s">
        <v>57</v>
      </c>
      <c r="AH134" s="39" t="s">
        <v>16</v>
      </c>
      <c r="AI134" s="37"/>
      <c r="AJ134" s="37"/>
      <c r="AK134" s="37"/>
      <c r="AL134" s="37"/>
      <c r="AM134" s="37"/>
      <c r="AN134" s="37"/>
      <c r="AO134" s="37"/>
      <c r="AP134" s="37"/>
      <c r="AQ134" s="37"/>
      <c r="AR134" s="37" t="s">
        <v>57</v>
      </c>
      <c r="AS134" s="39" t="s">
        <v>16</v>
      </c>
      <c r="AT134" s="37"/>
      <c r="AU134" s="37"/>
      <c r="AV134" s="37"/>
      <c r="AW134" s="37"/>
      <c r="AX134" s="37"/>
      <c r="AY134" s="37"/>
      <c r="AZ134" s="37"/>
      <c r="BA134" s="37"/>
      <c r="BB134" s="37"/>
      <c r="BC134" s="37" t="s">
        <v>57</v>
      </c>
      <c r="BD134" s="39" t="s">
        <v>16</v>
      </c>
      <c r="BE134" s="37"/>
      <c r="BF134" s="37"/>
      <c r="BG134" s="37"/>
      <c r="BH134" s="37"/>
      <c r="BI134" s="37"/>
      <c r="BJ134" s="37"/>
      <c r="BK134" s="37"/>
      <c r="BL134" s="37"/>
      <c r="BM134" s="37"/>
      <c r="BN134" s="37" t="s">
        <v>57</v>
      </c>
      <c r="BO134" s="39" t="s">
        <v>16</v>
      </c>
      <c r="BP134" s="37"/>
      <c r="BQ134" s="37"/>
      <c r="BR134" s="37"/>
      <c r="BS134" s="37"/>
      <c r="BT134" s="37"/>
      <c r="BU134" s="37"/>
      <c r="BV134" s="37"/>
      <c r="BW134" s="37"/>
      <c r="BX134" s="37"/>
      <c r="BY134" s="37" t="s">
        <v>57</v>
      </c>
      <c r="BZ134" s="39" t="s">
        <v>16</v>
      </c>
      <c r="CA134" s="37"/>
      <c r="CB134" s="37"/>
      <c r="CC134" s="37"/>
      <c r="CD134" s="37"/>
      <c r="CE134" s="37"/>
      <c r="CF134" s="37"/>
      <c r="CG134" s="37"/>
      <c r="CH134" s="37"/>
      <c r="CI134" s="37"/>
      <c r="CJ134" s="37" t="s">
        <v>57</v>
      </c>
      <c r="CK134" s="39" t="s">
        <v>16</v>
      </c>
      <c r="CL134" s="37"/>
      <c r="CM134" s="37"/>
      <c r="CN134" s="37"/>
      <c r="CO134" s="37"/>
      <c r="CP134" s="37"/>
      <c r="CQ134" s="37"/>
      <c r="CR134" s="37"/>
      <c r="CS134" s="37"/>
      <c r="CT134" s="37"/>
      <c r="CU134" s="37" t="s">
        <v>57</v>
      </c>
      <c r="CV134" s="39" t="s">
        <v>16</v>
      </c>
      <c r="CW134" s="37"/>
      <c r="CX134" s="37"/>
      <c r="CY134" s="37"/>
      <c r="CZ134" s="37"/>
      <c r="DA134" s="37"/>
      <c r="DB134" s="37"/>
      <c r="DC134" s="37"/>
      <c r="DD134" s="37"/>
      <c r="DE134" s="37"/>
      <c r="DF134" s="37" t="s">
        <v>57</v>
      </c>
      <c r="DG134" s="39" t="s">
        <v>16</v>
      </c>
      <c r="DH134" s="37"/>
      <c r="DI134" s="37"/>
      <c r="DJ134" s="37"/>
      <c r="DK134" s="37"/>
      <c r="DL134" s="37"/>
      <c r="DM134" s="37"/>
      <c r="DN134" s="37"/>
      <c r="DO134" s="37"/>
      <c r="DP134" s="37"/>
      <c r="DQ134" s="37" t="s">
        <v>57</v>
      </c>
      <c r="DR134" s="39" t="s">
        <v>16</v>
      </c>
      <c r="DS134" s="37"/>
      <c r="DT134" s="37"/>
      <c r="DU134" s="37"/>
      <c r="DV134" s="37"/>
      <c r="DW134" s="37"/>
      <c r="DX134" s="37"/>
      <c r="DY134" s="37"/>
      <c r="DZ134" s="37"/>
      <c r="EA134" s="37"/>
      <c r="EB134" s="37" t="s">
        <v>57</v>
      </c>
      <c r="EC134" s="39" t="s">
        <v>16</v>
      </c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9" t="s">
        <v>16</v>
      </c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9" t="s">
        <v>16</v>
      </c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9" t="s">
        <v>16</v>
      </c>
      <c r="FK134" s="37"/>
      <c r="FL134" s="37"/>
      <c r="FM134" s="37"/>
      <c r="FN134" s="37"/>
      <c r="FO134" s="37"/>
      <c r="FP134" s="37"/>
      <c r="FQ134" s="37"/>
      <c r="FR134" s="37"/>
      <c r="FS134" s="37"/>
      <c r="FT134" s="39" t="s">
        <v>16</v>
      </c>
      <c r="FU134" s="37" t="s">
        <v>16</v>
      </c>
      <c r="FV134" s="94" t="s">
        <v>57</v>
      </c>
      <c r="FW134" s="38"/>
      <c r="FX134" s="4"/>
      <c r="FY134" s="4"/>
    </row>
    <row r="135" spans="1:195" x14ac:dyDescent="0.2">
      <c r="A135" s="36" t="s">
        <v>71</v>
      </c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6" t="s">
        <v>71</v>
      </c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6" t="s">
        <v>71</v>
      </c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6" t="s">
        <v>71</v>
      </c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6" t="s">
        <v>71</v>
      </c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6" t="s">
        <v>71</v>
      </c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6" t="s">
        <v>71</v>
      </c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6" t="s">
        <v>71</v>
      </c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6" t="s">
        <v>71</v>
      </c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6" t="s">
        <v>71</v>
      </c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6" t="s">
        <v>71</v>
      </c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6" t="s">
        <v>71</v>
      </c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6" t="s">
        <v>71</v>
      </c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6" t="s">
        <v>71</v>
      </c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6" t="s">
        <v>71</v>
      </c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6" t="s">
        <v>71</v>
      </c>
      <c r="FK135" s="37"/>
      <c r="FL135" s="37"/>
      <c r="FM135" s="37"/>
      <c r="FN135" s="37"/>
      <c r="FO135" s="37"/>
      <c r="FP135" s="37"/>
      <c r="FQ135" s="37"/>
      <c r="FR135" s="37"/>
      <c r="FS135" s="37"/>
      <c r="FT135" s="36" t="s">
        <v>71</v>
      </c>
      <c r="FU135" s="40" t="s">
        <v>71</v>
      </c>
      <c r="FV135" s="38"/>
      <c r="FW135" s="38"/>
      <c r="FX135" s="4"/>
      <c r="FY135" s="4"/>
    </row>
    <row r="136" spans="1:195" x14ac:dyDescent="0.2">
      <c r="A136" s="39" t="s">
        <v>14</v>
      </c>
      <c r="B136" s="37" t="s">
        <v>57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9" t="s">
        <v>14</v>
      </c>
      <c r="M136" s="37" t="s">
        <v>57</v>
      </c>
      <c r="N136" s="37"/>
      <c r="O136" s="37"/>
      <c r="P136" s="37"/>
      <c r="Q136" s="37"/>
      <c r="R136" s="37"/>
      <c r="S136" s="37"/>
      <c r="T136" s="37"/>
      <c r="U136" s="37"/>
      <c r="V136" s="37" t="s">
        <v>57</v>
      </c>
      <c r="W136" s="39" t="s">
        <v>14</v>
      </c>
      <c r="X136" s="37"/>
      <c r="Y136" s="37"/>
      <c r="Z136" s="37"/>
      <c r="AA136" s="37"/>
      <c r="AB136" s="37"/>
      <c r="AC136" s="37"/>
      <c r="AD136" s="37"/>
      <c r="AE136" s="37"/>
      <c r="AF136" s="37"/>
      <c r="AG136" s="37" t="s">
        <v>57</v>
      </c>
      <c r="AH136" s="39" t="s">
        <v>14</v>
      </c>
      <c r="AI136" s="37"/>
      <c r="AJ136" s="37"/>
      <c r="AK136" s="37"/>
      <c r="AL136" s="37"/>
      <c r="AM136" s="37"/>
      <c r="AN136" s="37"/>
      <c r="AO136" s="37"/>
      <c r="AP136" s="37"/>
      <c r="AQ136" s="37"/>
      <c r="AR136" s="37" t="s">
        <v>57</v>
      </c>
      <c r="AS136" s="39" t="s">
        <v>14</v>
      </c>
      <c r="AT136" s="37"/>
      <c r="AU136" s="37"/>
      <c r="AV136" s="37"/>
      <c r="AW136" s="37"/>
      <c r="AX136" s="37"/>
      <c r="AY136" s="37"/>
      <c r="AZ136" s="37"/>
      <c r="BA136" s="37"/>
      <c r="BB136" s="37"/>
      <c r="BC136" s="37" t="s">
        <v>57</v>
      </c>
      <c r="BD136" s="39" t="s">
        <v>14</v>
      </c>
      <c r="BE136" s="37"/>
      <c r="BF136" s="37"/>
      <c r="BG136" s="37"/>
      <c r="BH136" s="37"/>
      <c r="BI136" s="37"/>
      <c r="BJ136" s="37"/>
      <c r="BK136" s="37"/>
      <c r="BL136" s="37"/>
      <c r="BM136" s="37"/>
      <c r="BN136" s="37" t="s">
        <v>57</v>
      </c>
      <c r="BO136" s="39" t="s">
        <v>14</v>
      </c>
      <c r="BP136" s="37"/>
      <c r="BQ136" s="37"/>
      <c r="BR136" s="37"/>
      <c r="BS136" s="37"/>
      <c r="BT136" s="37"/>
      <c r="BU136" s="37"/>
      <c r="BV136" s="37"/>
      <c r="BW136" s="37"/>
      <c r="BX136" s="37"/>
      <c r="BY136" s="37" t="s">
        <v>57</v>
      </c>
      <c r="BZ136" s="39" t="s">
        <v>14</v>
      </c>
      <c r="CA136" s="37"/>
      <c r="CB136" s="37"/>
      <c r="CC136" s="37"/>
      <c r="CD136" s="37"/>
      <c r="CE136" s="37"/>
      <c r="CF136" s="37"/>
      <c r="CG136" s="37"/>
      <c r="CH136" s="37"/>
      <c r="CI136" s="37"/>
      <c r="CJ136" s="37" t="s">
        <v>57</v>
      </c>
      <c r="CK136" s="39" t="s">
        <v>14</v>
      </c>
      <c r="CL136" s="37"/>
      <c r="CM136" s="37"/>
      <c r="CN136" s="37"/>
      <c r="CO136" s="37"/>
      <c r="CP136" s="37"/>
      <c r="CQ136" s="37"/>
      <c r="CR136" s="37"/>
      <c r="CS136" s="37"/>
      <c r="CT136" s="37"/>
      <c r="CU136" s="37" t="s">
        <v>57</v>
      </c>
      <c r="CV136" s="39" t="s">
        <v>14</v>
      </c>
      <c r="CW136" s="37"/>
      <c r="CX136" s="37"/>
      <c r="CY136" s="37"/>
      <c r="CZ136" s="37"/>
      <c r="DA136" s="37"/>
      <c r="DB136" s="37"/>
      <c r="DC136" s="37"/>
      <c r="DD136" s="37"/>
      <c r="DE136" s="37"/>
      <c r="DF136" s="37" t="s">
        <v>57</v>
      </c>
      <c r="DG136" s="39" t="s">
        <v>14</v>
      </c>
      <c r="DH136" s="37"/>
      <c r="DI136" s="37"/>
      <c r="DJ136" s="37"/>
      <c r="DK136" s="37"/>
      <c r="DL136" s="37"/>
      <c r="DM136" s="37"/>
      <c r="DN136" s="37"/>
      <c r="DO136" s="37"/>
      <c r="DP136" s="37"/>
      <c r="DQ136" s="37" t="s">
        <v>57</v>
      </c>
      <c r="DR136" s="39" t="s">
        <v>14</v>
      </c>
      <c r="DS136" s="37"/>
      <c r="DT136" s="37"/>
      <c r="DU136" s="37"/>
      <c r="DV136" s="37"/>
      <c r="DW136" s="37"/>
      <c r="DX136" s="37"/>
      <c r="DY136" s="37"/>
      <c r="DZ136" s="37"/>
      <c r="EA136" s="37"/>
      <c r="EB136" s="37" t="s">
        <v>57</v>
      </c>
      <c r="EC136" s="39" t="s">
        <v>14</v>
      </c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9" t="s">
        <v>14</v>
      </c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9" t="s">
        <v>14</v>
      </c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9" t="s">
        <v>14</v>
      </c>
      <c r="FK136" s="37"/>
      <c r="FL136" s="37"/>
      <c r="FM136" s="37"/>
      <c r="FN136" s="37"/>
      <c r="FO136" s="37"/>
      <c r="FP136" s="37"/>
      <c r="FQ136" s="37"/>
      <c r="FR136" s="37"/>
      <c r="FS136" s="37"/>
      <c r="FT136" s="39" t="s">
        <v>14</v>
      </c>
      <c r="FU136" s="37" t="s">
        <v>14</v>
      </c>
      <c r="FV136" s="94" t="s">
        <v>57</v>
      </c>
      <c r="FW136" s="38"/>
      <c r="FX136" s="4"/>
      <c r="FY136" s="4"/>
    </row>
    <row r="137" spans="1:195" x14ac:dyDescent="0.2">
      <c r="A137" s="39" t="s">
        <v>15</v>
      </c>
      <c r="B137" s="13">
        <f>IF(B35="NA","0",IF(AND(B35&gt;=0.79,B35&lt;0.89),1,0))</f>
        <v>0</v>
      </c>
      <c r="C137" s="13">
        <f t="shared" ref="C137:K137" si="1139">IF(C35="NA","0",IF(AND(C35&gt;=0.79,C35&lt;0.89),1,0))</f>
        <v>0</v>
      </c>
      <c r="D137" s="13">
        <f t="shared" si="1139"/>
        <v>0</v>
      </c>
      <c r="E137" s="13">
        <f t="shared" si="1139"/>
        <v>0</v>
      </c>
      <c r="F137" s="13">
        <f t="shared" si="1139"/>
        <v>0</v>
      </c>
      <c r="G137" s="13">
        <f t="shared" si="1139"/>
        <v>0</v>
      </c>
      <c r="H137" s="13">
        <f t="shared" si="1139"/>
        <v>0</v>
      </c>
      <c r="I137" s="13">
        <f t="shared" si="1139"/>
        <v>0</v>
      </c>
      <c r="J137" s="13">
        <f t="shared" si="1139"/>
        <v>0</v>
      </c>
      <c r="K137" s="13">
        <f t="shared" si="1139"/>
        <v>0</v>
      </c>
      <c r="L137" s="39" t="s">
        <v>15</v>
      </c>
      <c r="M137" s="13">
        <f>IF(M35="NA","0",IF(AND(M35&gt;=0.79,M35&lt;0.89),1,0))</f>
        <v>0</v>
      </c>
      <c r="N137" s="13">
        <f t="shared" ref="N137:U137" si="1140">IF(N35="NA","0",IF(AND(N35&gt;=0.79,N35&lt;0.89),1,0))</f>
        <v>0</v>
      </c>
      <c r="O137" s="13">
        <f t="shared" si="1140"/>
        <v>0</v>
      </c>
      <c r="P137" s="13">
        <f t="shared" si="1140"/>
        <v>0</v>
      </c>
      <c r="Q137" s="13">
        <f t="shared" si="1140"/>
        <v>0</v>
      </c>
      <c r="R137" s="13">
        <f t="shared" si="1140"/>
        <v>0</v>
      </c>
      <c r="S137" s="13">
        <f t="shared" si="1140"/>
        <v>0</v>
      </c>
      <c r="T137" s="13">
        <f t="shared" si="1140"/>
        <v>0</v>
      </c>
      <c r="U137" s="13">
        <f t="shared" si="1140"/>
        <v>0</v>
      </c>
      <c r="V137" s="13">
        <f>IF(V35="NA","0",IF(AND(V35&gt;=0.79,V35&lt;0.89),1,0))</f>
        <v>0</v>
      </c>
      <c r="W137" s="39" t="s">
        <v>15</v>
      </c>
      <c r="X137" s="13">
        <f t="shared" ref="X137:AF137" si="1141">IF(X35="NA","0",IF(AND(X35&gt;=0.79,X35&lt;0.89),1,0))</f>
        <v>0</v>
      </c>
      <c r="Y137" s="13">
        <f t="shared" si="1141"/>
        <v>0</v>
      </c>
      <c r="Z137" s="13">
        <f t="shared" si="1141"/>
        <v>0</v>
      </c>
      <c r="AA137" s="13">
        <f t="shared" si="1141"/>
        <v>0</v>
      </c>
      <c r="AB137" s="13">
        <f t="shared" si="1141"/>
        <v>0</v>
      </c>
      <c r="AC137" s="13">
        <f t="shared" si="1141"/>
        <v>0</v>
      </c>
      <c r="AD137" s="13">
        <f t="shared" si="1141"/>
        <v>0</v>
      </c>
      <c r="AE137" s="13">
        <f t="shared" si="1141"/>
        <v>0</v>
      </c>
      <c r="AF137" s="13">
        <f t="shared" si="1141"/>
        <v>0</v>
      </c>
      <c r="AG137" s="13">
        <f>IF(AG35="NA","0",IF(AND(AG35&gt;=0.79,AG35&lt;0.89),1,0))</f>
        <v>0</v>
      </c>
      <c r="AH137" s="39" t="s">
        <v>15</v>
      </c>
      <c r="AI137" s="13">
        <f t="shared" ref="AI137:AQ137" si="1142">IF(AI35="NA","0",IF(AND(AI35&gt;=0.79,AI35&lt;0.89),1,0))</f>
        <v>0</v>
      </c>
      <c r="AJ137" s="13">
        <f t="shared" si="1142"/>
        <v>0</v>
      </c>
      <c r="AK137" s="13">
        <f t="shared" si="1142"/>
        <v>0</v>
      </c>
      <c r="AL137" s="13">
        <f t="shared" si="1142"/>
        <v>0</v>
      </c>
      <c r="AM137" s="13">
        <f t="shared" si="1142"/>
        <v>0</v>
      </c>
      <c r="AN137" s="13">
        <f t="shared" si="1142"/>
        <v>0</v>
      </c>
      <c r="AO137" s="13">
        <f t="shared" si="1142"/>
        <v>0</v>
      </c>
      <c r="AP137" s="13">
        <f t="shared" si="1142"/>
        <v>0</v>
      </c>
      <c r="AQ137" s="13">
        <f t="shared" si="1142"/>
        <v>0</v>
      </c>
      <c r="AR137" s="13">
        <f>IF(AR35="NA","0",IF(AND(AR35&gt;=0.79,AR35&lt;0.89),1,0))</f>
        <v>0</v>
      </c>
      <c r="AS137" s="39" t="s">
        <v>15</v>
      </c>
      <c r="AT137" s="13">
        <f t="shared" ref="AT137:BB137" si="1143">IF(AT35="NA","0",IF(AND(AT35&gt;=0.79,AT35&lt;0.89),1,0))</f>
        <v>0</v>
      </c>
      <c r="AU137" s="13">
        <f t="shared" si="1143"/>
        <v>0</v>
      </c>
      <c r="AV137" s="13">
        <f t="shared" si="1143"/>
        <v>0</v>
      </c>
      <c r="AW137" s="13">
        <f t="shared" si="1143"/>
        <v>0</v>
      </c>
      <c r="AX137" s="13">
        <f t="shared" si="1143"/>
        <v>0</v>
      </c>
      <c r="AY137" s="13">
        <f t="shared" si="1143"/>
        <v>0</v>
      </c>
      <c r="AZ137" s="13">
        <f t="shared" si="1143"/>
        <v>0</v>
      </c>
      <c r="BA137" s="13">
        <f t="shared" si="1143"/>
        <v>0</v>
      </c>
      <c r="BB137" s="13">
        <f t="shared" si="1143"/>
        <v>0</v>
      </c>
      <c r="BC137" s="13">
        <f>IF(BC35="NA","0",IF(AND(BC35&gt;=0.79,BC35&lt;0.89),1,0))</f>
        <v>0</v>
      </c>
      <c r="BD137" s="39" t="s">
        <v>15</v>
      </c>
      <c r="BE137" s="13">
        <f t="shared" ref="BE137:BM137" si="1144">IF(BE35="NA","0",IF(AND(BE35&gt;=0.79,BE35&lt;0.89),1,0))</f>
        <v>0</v>
      </c>
      <c r="BF137" s="13">
        <f t="shared" si="1144"/>
        <v>0</v>
      </c>
      <c r="BG137" s="13">
        <f t="shared" si="1144"/>
        <v>0</v>
      </c>
      <c r="BH137" s="13">
        <f t="shared" si="1144"/>
        <v>0</v>
      </c>
      <c r="BI137" s="13">
        <f t="shared" si="1144"/>
        <v>0</v>
      </c>
      <c r="BJ137" s="13">
        <f t="shared" si="1144"/>
        <v>0</v>
      </c>
      <c r="BK137" s="13">
        <f t="shared" si="1144"/>
        <v>0</v>
      </c>
      <c r="BL137" s="13">
        <f t="shared" si="1144"/>
        <v>0</v>
      </c>
      <c r="BM137" s="13">
        <f t="shared" si="1144"/>
        <v>0</v>
      </c>
      <c r="BN137" s="13">
        <f>IF(BN35="NA","0",IF(AND(BN35&gt;=0.79,BN35&lt;0.89),1,0))</f>
        <v>0</v>
      </c>
      <c r="BO137" s="39" t="s">
        <v>15</v>
      </c>
      <c r="BP137" s="13">
        <f t="shared" ref="BP137:BX137" si="1145">IF(BP35="NA","0",IF(AND(BP35&gt;=0.79,BP35&lt;0.89),1,0))</f>
        <v>0</v>
      </c>
      <c r="BQ137" s="13">
        <f t="shared" si="1145"/>
        <v>0</v>
      </c>
      <c r="BR137" s="13">
        <f t="shared" si="1145"/>
        <v>0</v>
      </c>
      <c r="BS137" s="13">
        <f t="shared" si="1145"/>
        <v>0</v>
      </c>
      <c r="BT137" s="13">
        <f t="shared" si="1145"/>
        <v>0</v>
      </c>
      <c r="BU137" s="13">
        <f t="shared" si="1145"/>
        <v>0</v>
      </c>
      <c r="BV137" s="13">
        <f t="shared" si="1145"/>
        <v>0</v>
      </c>
      <c r="BW137" s="13">
        <f t="shared" si="1145"/>
        <v>0</v>
      </c>
      <c r="BX137" s="13">
        <f t="shared" si="1145"/>
        <v>0</v>
      </c>
      <c r="BY137" s="13">
        <f>IF(BY35="NA","0",IF(AND(BY35&gt;=0.79,BY35&lt;0.89),1,0))</f>
        <v>0</v>
      </c>
      <c r="BZ137" s="39" t="s">
        <v>15</v>
      </c>
      <c r="CA137" s="13">
        <f t="shared" ref="CA137:CI137" si="1146">IF(CA35="NA","0",IF(AND(CA35&gt;=0.79,CA35&lt;0.89),1,0))</f>
        <v>0</v>
      </c>
      <c r="CB137" s="13">
        <f t="shared" si="1146"/>
        <v>0</v>
      </c>
      <c r="CC137" s="13">
        <f t="shared" si="1146"/>
        <v>0</v>
      </c>
      <c r="CD137" s="13">
        <f t="shared" si="1146"/>
        <v>0</v>
      </c>
      <c r="CE137" s="13">
        <f t="shared" si="1146"/>
        <v>0</v>
      </c>
      <c r="CF137" s="13">
        <f t="shared" si="1146"/>
        <v>0</v>
      </c>
      <c r="CG137" s="13">
        <f t="shared" si="1146"/>
        <v>0</v>
      </c>
      <c r="CH137" s="13">
        <f t="shared" si="1146"/>
        <v>0</v>
      </c>
      <c r="CI137" s="13">
        <f t="shared" si="1146"/>
        <v>0</v>
      </c>
      <c r="CJ137" s="13">
        <f>IF(CJ35="NA","0",IF(AND(CJ35&gt;=0.79,CJ35&lt;0.89),1,0))</f>
        <v>0</v>
      </c>
      <c r="CK137" s="39" t="s">
        <v>15</v>
      </c>
      <c r="CL137" s="13">
        <f t="shared" ref="CL137:CT137" si="1147">IF(CL35="NA","0",IF(AND(CL35&gt;=0.79,CL35&lt;0.89),1,0))</f>
        <v>0</v>
      </c>
      <c r="CM137" s="13">
        <f t="shared" si="1147"/>
        <v>0</v>
      </c>
      <c r="CN137" s="13">
        <f t="shared" si="1147"/>
        <v>0</v>
      </c>
      <c r="CO137" s="13">
        <f t="shared" si="1147"/>
        <v>0</v>
      </c>
      <c r="CP137" s="13">
        <f t="shared" si="1147"/>
        <v>0</v>
      </c>
      <c r="CQ137" s="13">
        <f t="shared" si="1147"/>
        <v>0</v>
      </c>
      <c r="CR137" s="13">
        <f t="shared" si="1147"/>
        <v>0</v>
      </c>
      <c r="CS137" s="13">
        <f t="shared" si="1147"/>
        <v>0</v>
      </c>
      <c r="CT137" s="13">
        <f t="shared" si="1147"/>
        <v>0</v>
      </c>
      <c r="CU137" s="13">
        <f>IF(CU35="NA","0",IF(AND(CU35&gt;=0.79,CU35&lt;0.89),1,0))</f>
        <v>0</v>
      </c>
      <c r="CV137" s="39" t="s">
        <v>15</v>
      </c>
      <c r="CW137" s="13">
        <f t="shared" ref="CW137:DE137" si="1148">IF(CW35="NA","0",IF(AND(CW35&gt;=0.79,CW35&lt;0.89),1,0))</f>
        <v>0</v>
      </c>
      <c r="CX137" s="13">
        <f t="shared" si="1148"/>
        <v>0</v>
      </c>
      <c r="CY137" s="13">
        <f t="shared" si="1148"/>
        <v>0</v>
      </c>
      <c r="CZ137" s="13">
        <f t="shared" si="1148"/>
        <v>0</v>
      </c>
      <c r="DA137" s="13">
        <f t="shared" si="1148"/>
        <v>0</v>
      </c>
      <c r="DB137" s="13">
        <f t="shared" si="1148"/>
        <v>0</v>
      </c>
      <c r="DC137" s="13">
        <f t="shared" si="1148"/>
        <v>0</v>
      </c>
      <c r="DD137" s="13">
        <f t="shared" si="1148"/>
        <v>0</v>
      </c>
      <c r="DE137" s="13">
        <f t="shared" si="1148"/>
        <v>0</v>
      </c>
      <c r="DF137" s="13">
        <f>IF(DF35="NA","0",IF(AND(DF35&gt;=0.79,DF35&lt;0.89),1,0))</f>
        <v>0</v>
      </c>
      <c r="DG137" s="39" t="s">
        <v>15</v>
      </c>
      <c r="DH137" s="13">
        <f t="shared" ref="DH137:DP137" si="1149">IF(DH35="NA","0",IF(AND(DH35&gt;=0.79,DH35&lt;0.89),1,0))</f>
        <v>0</v>
      </c>
      <c r="DI137" s="13">
        <f t="shared" si="1149"/>
        <v>0</v>
      </c>
      <c r="DJ137" s="13">
        <f t="shared" si="1149"/>
        <v>0</v>
      </c>
      <c r="DK137" s="13">
        <f t="shared" si="1149"/>
        <v>0</v>
      </c>
      <c r="DL137" s="13">
        <f t="shared" si="1149"/>
        <v>0</v>
      </c>
      <c r="DM137" s="13">
        <f t="shared" si="1149"/>
        <v>0</v>
      </c>
      <c r="DN137" s="13">
        <f t="shared" si="1149"/>
        <v>0</v>
      </c>
      <c r="DO137" s="13">
        <f t="shared" si="1149"/>
        <v>0</v>
      </c>
      <c r="DP137" s="13">
        <f t="shared" si="1149"/>
        <v>0</v>
      </c>
      <c r="DQ137" s="13">
        <f>IF(DQ35="NA","0",IF(AND(DQ35&gt;=0.79,DQ35&lt;0.89),1,0))</f>
        <v>0</v>
      </c>
      <c r="DR137" s="39" t="s">
        <v>15</v>
      </c>
      <c r="DS137" s="13">
        <f t="shared" ref="DS137:EA137" si="1150">IF(DS35="NA","0",IF(AND(DS35&gt;=0.79,DS35&lt;0.89),1,0))</f>
        <v>0</v>
      </c>
      <c r="DT137" s="13">
        <f t="shared" si="1150"/>
        <v>0</v>
      </c>
      <c r="DU137" s="13">
        <f t="shared" si="1150"/>
        <v>0</v>
      </c>
      <c r="DV137" s="13">
        <f t="shared" si="1150"/>
        <v>0</v>
      </c>
      <c r="DW137" s="13">
        <f t="shared" si="1150"/>
        <v>0</v>
      </c>
      <c r="DX137" s="13">
        <f t="shared" si="1150"/>
        <v>0</v>
      </c>
      <c r="DY137" s="13">
        <f t="shared" si="1150"/>
        <v>0</v>
      </c>
      <c r="DZ137" s="13">
        <f t="shared" si="1150"/>
        <v>0</v>
      </c>
      <c r="EA137" s="13">
        <f t="shared" si="1150"/>
        <v>0</v>
      </c>
      <c r="EB137" s="13">
        <f>IF(EB35="NA","0",IF(AND(EB35&gt;=0.79,EB35&lt;0.89),1,0))</f>
        <v>0</v>
      </c>
      <c r="EC137" s="39" t="s">
        <v>15</v>
      </c>
      <c r="ED137" s="13">
        <f t="shared" ref="ED137:EL137" si="1151">IF(ED35="NA","0",IF(AND(ED35&gt;=0.79,ED35&lt;0.89),1,0))</f>
        <v>0</v>
      </c>
      <c r="EE137" s="13">
        <f t="shared" si="1151"/>
        <v>0</v>
      </c>
      <c r="EF137" s="13">
        <f t="shared" si="1151"/>
        <v>0</v>
      </c>
      <c r="EG137" s="13">
        <f t="shared" si="1151"/>
        <v>0</v>
      </c>
      <c r="EH137" s="13">
        <f t="shared" si="1151"/>
        <v>0</v>
      </c>
      <c r="EI137" s="13">
        <f t="shared" si="1151"/>
        <v>0</v>
      </c>
      <c r="EJ137" s="13">
        <f t="shared" si="1151"/>
        <v>0</v>
      </c>
      <c r="EK137" s="13">
        <f t="shared" si="1151"/>
        <v>0</v>
      </c>
      <c r="EL137" s="13">
        <f t="shared" si="1151"/>
        <v>0</v>
      </c>
      <c r="EM137" s="13">
        <f t="shared" ref="EM137" si="1152">IF(EM35="NA","0",IF(AND(EM35&gt;=0.79,EM35&lt;0.89),1,0))</f>
        <v>0</v>
      </c>
      <c r="EN137" s="39" t="s">
        <v>15</v>
      </c>
      <c r="EO137" s="13">
        <f t="shared" ref="EO137:EX137" si="1153">IF(EO35="NA","0",IF(AND(EO35&gt;=0.79,EO35&lt;0.89),1,0))</f>
        <v>0</v>
      </c>
      <c r="EP137" s="13">
        <f t="shared" si="1153"/>
        <v>0</v>
      </c>
      <c r="EQ137" s="13">
        <f t="shared" si="1153"/>
        <v>0</v>
      </c>
      <c r="ER137" s="13">
        <f t="shared" si="1153"/>
        <v>0</v>
      </c>
      <c r="ES137" s="13">
        <f t="shared" si="1153"/>
        <v>0</v>
      </c>
      <c r="ET137" s="13">
        <f t="shared" si="1153"/>
        <v>0</v>
      </c>
      <c r="EU137" s="13">
        <f t="shared" si="1153"/>
        <v>0</v>
      </c>
      <c r="EV137" s="13">
        <f t="shared" si="1153"/>
        <v>0</v>
      </c>
      <c r="EW137" s="13">
        <f t="shared" si="1153"/>
        <v>0</v>
      </c>
      <c r="EX137" s="13">
        <f t="shared" si="1153"/>
        <v>0</v>
      </c>
      <c r="EY137" s="39" t="s">
        <v>15</v>
      </c>
      <c r="EZ137" s="13">
        <f t="shared" ref="EZ137:FI137" si="1154">IF(EZ35="NA","0",IF(AND(EZ35&gt;=0.79,EZ35&lt;0.89),1,0))</f>
        <v>0</v>
      </c>
      <c r="FA137" s="13">
        <f t="shared" si="1154"/>
        <v>0</v>
      </c>
      <c r="FB137" s="13">
        <f t="shared" si="1154"/>
        <v>0</v>
      </c>
      <c r="FC137" s="13">
        <f t="shared" si="1154"/>
        <v>0</v>
      </c>
      <c r="FD137" s="13">
        <f t="shared" si="1154"/>
        <v>0</v>
      </c>
      <c r="FE137" s="13">
        <f t="shared" si="1154"/>
        <v>0</v>
      </c>
      <c r="FF137" s="13">
        <f t="shared" si="1154"/>
        <v>0</v>
      </c>
      <c r="FG137" s="13">
        <f t="shared" si="1154"/>
        <v>0</v>
      </c>
      <c r="FH137" s="13">
        <f t="shared" si="1154"/>
        <v>0</v>
      </c>
      <c r="FI137" s="13">
        <f t="shared" si="1154"/>
        <v>0</v>
      </c>
      <c r="FJ137" s="39" t="s">
        <v>15</v>
      </c>
      <c r="FK137" s="13">
        <f t="shared" ref="FK137:FS137" si="1155">IF(FK35="NA","0",IF(AND(FK35&gt;=0.79,FK35&lt;0.89),1,0))</f>
        <v>0</v>
      </c>
      <c r="FL137" s="13">
        <f t="shared" si="1155"/>
        <v>0</v>
      </c>
      <c r="FM137" s="13">
        <f t="shared" si="1155"/>
        <v>0</v>
      </c>
      <c r="FN137" s="13">
        <f t="shared" si="1155"/>
        <v>0</v>
      </c>
      <c r="FO137" s="13">
        <f t="shared" si="1155"/>
        <v>0</v>
      </c>
      <c r="FP137" s="13">
        <f t="shared" si="1155"/>
        <v>0</v>
      </c>
      <c r="FQ137" s="13">
        <f t="shared" si="1155"/>
        <v>0</v>
      </c>
      <c r="FR137" s="13">
        <f t="shared" si="1155"/>
        <v>0</v>
      </c>
      <c r="FS137" s="13">
        <f t="shared" si="1155"/>
        <v>0</v>
      </c>
      <c r="FT137" s="39" t="s">
        <v>15</v>
      </c>
      <c r="FU137" s="94" t="s">
        <v>15</v>
      </c>
      <c r="FV137" s="13">
        <f>SUM(B137:FT137)</f>
        <v>0</v>
      </c>
      <c r="FW137" s="38"/>
      <c r="FX137" s="4"/>
      <c r="FY137" s="4"/>
    </row>
    <row r="138" spans="1:195" x14ac:dyDescent="0.2">
      <c r="A138" s="39" t="s">
        <v>16</v>
      </c>
      <c r="B138" s="37" t="s">
        <v>57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9" t="s">
        <v>16</v>
      </c>
      <c r="M138" s="37" t="s">
        <v>57</v>
      </c>
      <c r="N138" s="37"/>
      <c r="O138" s="37"/>
      <c r="P138" s="37"/>
      <c r="Q138" s="37"/>
      <c r="R138" s="37"/>
      <c r="S138" s="37"/>
      <c r="T138" s="37"/>
      <c r="U138" s="37"/>
      <c r="V138" s="37" t="s">
        <v>57</v>
      </c>
      <c r="W138" s="39" t="s">
        <v>16</v>
      </c>
      <c r="X138" s="37"/>
      <c r="Y138" s="37"/>
      <c r="Z138" s="37"/>
      <c r="AA138" s="37"/>
      <c r="AB138" s="37"/>
      <c r="AC138" s="37"/>
      <c r="AD138" s="37"/>
      <c r="AE138" s="37"/>
      <c r="AF138" s="37"/>
      <c r="AG138" s="37" t="s">
        <v>57</v>
      </c>
      <c r="AH138" s="39" t="s">
        <v>16</v>
      </c>
      <c r="AI138" s="37"/>
      <c r="AJ138" s="37"/>
      <c r="AK138" s="37"/>
      <c r="AL138" s="37"/>
      <c r="AM138" s="37"/>
      <c r="AN138" s="37"/>
      <c r="AO138" s="37"/>
      <c r="AP138" s="37"/>
      <c r="AQ138" s="37"/>
      <c r="AR138" s="37" t="s">
        <v>57</v>
      </c>
      <c r="AS138" s="39" t="s">
        <v>16</v>
      </c>
      <c r="AT138" s="37"/>
      <c r="AU138" s="37"/>
      <c r="AV138" s="37"/>
      <c r="AW138" s="37"/>
      <c r="AX138" s="37"/>
      <c r="AY138" s="37"/>
      <c r="AZ138" s="37"/>
      <c r="BA138" s="37"/>
      <c r="BB138" s="37"/>
      <c r="BC138" s="37" t="s">
        <v>57</v>
      </c>
      <c r="BD138" s="39" t="s">
        <v>16</v>
      </c>
      <c r="BE138" s="37"/>
      <c r="BF138" s="37"/>
      <c r="BG138" s="37"/>
      <c r="BH138" s="37"/>
      <c r="BI138" s="37"/>
      <c r="BJ138" s="37"/>
      <c r="BK138" s="37"/>
      <c r="BL138" s="37"/>
      <c r="BM138" s="37"/>
      <c r="BN138" s="37" t="s">
        <v>57</v>
      </c>
      <c r="BO138" s="39" t="s">
        <v>16</v>
      </c>
      <c r="BP138" s="37"/>
      <c r="BQ138" s="37"/>
      <c r="BR138" s="37"/>
      <c r="BS138" s="37"/>
      <c r="BT138" s="37"/>
      <c r="BU138" s="37"/>
      <c r="BV138" s="37"/>
      <c r="BW138" s="37"/>
      <c r="BX138" s="37"/>
      <c r="BY138" s="37" t="s">
        <v>57</v>
      </c>
      <c r="BZ138" s="39" t="s">
        <v>16</v>
      </c>
      <c r="CA138" s="37"/>
      <c r="CB138" s="37"/>
      <c r="CC138" s="37"/>
      <c r="CD138" s="37"/>
      <c r="CE138" s="37"/>
      <c r="CF138" s="37"/>
      <c r="CG138" s="37"/>
      <c r="CH138" s="37"/>
      <c r="CI138" s="37"/>
      <c r="CJ138" s="37" t="s">
        <v>57</v>
      </c>
      <c r="CK138" s="39" t="s">
        <v>16</v>
      </c>
      <c r="CL138" s="37"/>
      <c r="CM138" s="37"/>
      <c r="CN138" s="37"/>
      <c r="CO138" s="37"/>
      <c r="CP138" s="37"/>
      <c r="CQ138" s="37"/>
      <c r="CR138" s="37"/>
      <c r="CS138" s="37"/>
      <c r="CT138" s="37"/>
      <c r="CU138" s="37" t="s">
        <v>57</v>
      </c>
      <c r="CV138" s="39" t="s">
        <v>16</v>
      </c>
      <c r="CW138" s="37"/>
      <c r="CX138" s="37"/>
      <c r="CY138" s="37"/>
      <c r="CZ138" s="37"/>
      <c r="DA138" s="37"/>
      <c r="DB138" s="37"/>
      <c r="DC138" s="37"/>
      <c r="DD138" s="37"/>
      <c r="DE138" s="37"/>
      <c r="DF138" s="37" t="s">
        <v>57</v>
      </c>
      <c r="DG138" s="39" t="s">
        <v>16</v>
      </c>
      <c r="DH138" s="37"/>
      <c r="DI138" s="37"/>
      <c r="DJ138" s="37"/>
      <c r="DK138" s="37"/>
      <c r="DL138" s="37"/>
      <c r="DM138" s="37"/>
      <c r="DN138" s="37"/>
      <c r="DO138" s="37"/>
      <c r="DP138" s="37"/>
      <c r="DQ138" s="37" t="s">
        <v>57</v>
      </c>
      <c r="DR138" s="39" t="s">
        <v>16</v>
      </c>
      <c r="DS138" s="37"/>
      <c r="DT138" s="37"/>
      <c r="DU138" s="37"/>
      <c r="DV138" s="37"/>
      <c r="DW138" s="37"/>
      <c r="DX138" s="37"/>
      <c r="DY138" s="37"/>
      <c r="DZ138" s="37"/>
      <c r="EA138" s="37"/>
      <c r="EB138" s="37" t="s">
        <v>57</v>
      </c>
      <c r="EC138" s="39" t="s">
        <v>16</v>
      </c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9" t="s">
        <v>16</v>
      </c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9" t="s">
        <v>16</v>
      </c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9" t="s">
        <v>16</v>
      </c>
      <c r="FK138" s="37"/>
      <c r="FL138" s="37"/>
      <c r="FM138" s="37"/>
      <c r="FN138" s="37"/>
      <c r="FO138" s="37"/>
      <c r="FP138" s="37"/>
      <c r="FQ138" s="37"/>
      <c r="FR138" s="37"/>
      <c r="FS138" s="37"/>
      <c r="FT138" s="39" t="s">
        <v>16</v>
      </c>
      <c r="FU138" s="37" t="s">
        <v>16</v>
      </c>
      <c r="FV138" s="94" t="s">
        <v>57</v>
      </c>
      <c r="FW138" s="38"/>
      <c r="FX138" s="4"/>
      <c r="FY138" s="4"/>
    </row>
    <row r="139" spans="1:195" x14ac:dyDescent="0.2">
      <c r="A139" s="36" t="s">
        <v>72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6" t="s">
        <v>72</v>
      </c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6" t="s">
        <v>72</v>
      </c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6" t="s">
        <v>72</v>
      </c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6" t="s">
        <v>72</v>
      </c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6" t="s">
        <v>72</v>
      </c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6" t="s">
        <v>72</v>
      </c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6" t="s">
        <v>72</v>
      </c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6" t="s">
        <v>72</v>
      </c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6" t="s">
        <v>72</v>
      </c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6" t="s">
        <v>72</v>
      </c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6" t="s">
        <v>72</v>
      </c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6" t="s">
        <v>72</v>
      </c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6" t="s">
        <v>72</v>
      </c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6" t="s">
        <v>72</v>
      </c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6" t="s">
        <v>72</v>
      </c>
      <c r="FK139" s="37"/>
      <c r="FL139" s="37"/>
      <c r="FM139" s="37"/>
      <c r="FN139" s="37"/>
      <c r="FO139" s="37"/>
      <c r="FP139" s="37"/>
      <c r="FQ139" s="37"/>
      <c r="FR139" s="37"/>
      <c r="FS139" s="37"/>
      <c r="FT139" s="36" t="s">
        <v>72</v>
      </c>
      <c r="FU139" s="40" t="s">
        <v>72</v>
      </c>
      <c r="FV139" s="38"/>
      <c r="FW139" s="38"/>
      <c r="FX139" s="4"/>
      <c r="FY139" s="4"/>
    </row>
    <row r="140" spans="1:195" x14ac:dyDescent="0.2">
      <c r="A140" s="39" t="s">
        <v>14</v>
      </c>
      <c r="B140" s="37" t="s">
        <v>57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9" t="s">
        <v>14</v>
      </c>
      <c r="M140" s="37" t="s">
        <v>57</v>
      </c>
      <c r="N140" s="37"/>
      <c r="O140" s="37"/>
      <c r="P140" s="37"/>
      <c r="Q140" s="37"/>
      <c r="R140" s="37"/>
      <c r="S140" s="37"/>
      <c r="T140" s="37"/>
      <c r="U140" s="37"/>
      <c r="V140" s="37" t="s">
        <v>57</v>
      </c>
      <c r="W140" s="39" t="s">
        <v>14</v>
      </c>
      <c r="X140" s="37"/>
      <c r="Y140" s="37"/>
      <c r="Z140" s="37"/>
      <c r="AA140" s="37"/>
      <c r="AB140" s="37"/>
      <c r="AC140" s="37"/>
      <c r="AD140" s="37"/>
      <c r="AE140" s="37"/>
      <c r="AF140" s="37"/>
      <c r="AG140" s="37" t="s">
        <v>57</v>
      </c>
      <c r="AH140" s="39" t="s">
        <v>14</v>
      </c>
      <c r="AI140" s="37"/>
      <c r="AJ140" s="37"/>
      <c r="AK140" s="37"/>
      <c r="AL140" s="37"/>
      <c r="AM140" s="37"/>
      <c r="AN140" s="37"/>
      <c r="AO140" s="37"/>
      <c r="AP140" s="37"/>
      <c r="AQ140" s="37"/>
      <c r="AR140" s="37" t="s">
        <v>57</v>
      </c>
      <c r="AS140" s="39" t="s">
        <v>14</v>
      </c>
      <c r="AT140" s="37"/>
      <c r="AU140" s="37"/>
      <c r="AV140" s="37"/>
      <c r="AW140" s="37"/>
      <c r="AX140" s="37"/>
      <c r="AY140" s="37"/>
      <c r="AZ140" s="37"/>
      <c r="BA140" s="37"/>
      <c r="BB140" s="37"/>
      <c r="BC140" s="37" t="s">
        <v>57</v>
      </c>
      <c r="BD140" s="39" t="s">
        <v>14</v>
      </c>
      <c r="BE140" s="37"/>
      <c r="BF140" s="37"/>
      <c r="BG140" s="37"/>
      <c r="BH140" s="37"/>
      <c r="BI140" s="37"/>
      <c r="BJ140" s="37"/>
      <c r="BK140" s="37"/>
      <c r="BL140" s="37"/>
      <c r="BM140" s="37"/>
      <c r="BN140" s="37" t="s">
        <v>57</v>
      </c>
      <c r="BO140" s="39" t="s">
        <v>14</v>
      </c>
      <c r="BP140" s="37"/>
      <c r="BQ140" s="37"/>
      <c r="BR140" s="37"/>
      <c r="BS140" s="37"/>
      <c r="BT140" s="37"/>
      <c r="BU140" s="37"/>
      <c r="BV140" s="37"/>
      <c r="BW140" s="37"/>
      <c r="BX140" s="37"/>
      <c r="BY140" s="37" t="s">
        <v>57</v>
      </c>
      <c r="BZ140" s="39" t="s">
        <v>14</v>
      </c>
      <c r="CA140" s="37"/>
      <c r="CB140" s="37"/>
      <c r="CC140" s="37"/>
      <c r="CD140" s="37"/>
      <c r="CE140" s="37"/>
      <c r="CF140" s="37"/>
      <c r="CG140" s="37"/>
      <c r="CH140" s="37"/>
      <c r="CI140" s="37"/>
      <c r="CJ140" s="37" t="s">
        <v>57</v>
      </c>
      <c r="CK140" s="39" t="s">
        <v>14</v>
      </c>
      <c r="CL140" s="37"/>
      <c r="CM140" s="37"/>
      <c r="CN140" s="37"/>
      <c r="CO140" s="37"/>
      <c r="CP140" s="37"/>
      <c r="CQ140" s="37"/>
      <c r="CR140" s="37"/>
      <c r="CS140" s="37"/>
      <c r="CT140" s="37"/>
      <c r="CU140" s="37" t="s">
        <v>57</v>
      </c>
      <c r="CV140" s="39" t="s">
        <v>14</v>
      </c>
      <c r="CW140" s="37"/>
      <c r="CX140" s="37"/>
      <c r="CY140" s="37"/>
      <c r="CZ140" s="37"/>
      <c r="DA140" s="37"/>
      <c r="DB140" s="37"/>
      <c r="DC140" s="37"/>
      <c r="DD140" s="37"/>
      <c r="DE140" s="37"/>
      <c r="DF140" s="37" t="s">
        <v>57</v>
      </c>
      <c r="DG140" s="39" t="s">
        <v>14</v>
      </c>
      <c r="DH140" s="37"/>
      <c r="DI140" s="37"/>
      <c r="DJ140" s="37"/>
      <c r="DK140" s="37"/>
      <c r="DL140" s="37"/>
      <c r="DM140" s="37"/>
      <c r="DN140" s="37"/>
      <c r="DO140" s="37"/>
      <c r="DP140" s="37"/>
      <c r="DQ140" s="37" t="s">
        <v>57</v>
      </c>
      <c r="DR140" s="39" t="s">
        <v>14</v>
      </c>
      <c r="DS140" s="37"/>
      <c r="DT140" s="37"/>
      <c r="DU140" s="37"/>
      <c r="DV140" s="37"/>
      <c r="DW140" s="37"/>
      <c r="DX140" s="37"/>
      <c r="DY140" s="37"/>
      <c r="DZ140" s="37"/>
      <c r="EA140" s="37"/>
      <c r="EB140" s="37" t="s">
        <v>57</v>
      </c>
      <c r="EC140" s="39" t="s">
        <v>14</v>
      </c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9" t="s">
        <v>14</v>
      </c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9" t="s">
        <v>14</v>
      </c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9" t="s">
        <v>14</v>
      </c>
      <c r="FK140" s="37"/>
      <c r="FL140" s="37"/>
      <c r="FM140" s="37"/>
      <c r="FN140" s="37"/>
      <c r="FO140" s="37"/>
      <c r="FP140" s="37"/>
      <c r="FQ140" s="37"/>
      <c r="FR140" s="37"/>
      <c r="FS140" s="37"/>
      <c r="FT140" s="39" t="s">
        <v>14</v>
      </c>
      <c r="FU140" s="37" t="s">
        <v>14</v>
      </c>
      <c r="FV140" s="94" t="s">
        <v>57</v>
      </c>
      <c r="FW140" s="38"/>
      <c r="FX140" s="4"/>
      <c r="FY140" s="4"/>
    </row>
    <row r="141" spans="1:195" x14ac:dyDescent="0.2">
      <c r="A141" s="39" t="s">
        <v>15</v>
      </c>
      <c r="B141" s="13">
        <f>IF(B35="NA","0",IF(AND(B35&gt;=0.89,B35&lt;0.99),1,0))</f>
        <v>0</v>
      </c>
      <c r="C141" s="13">
        <f t="shared" ref="C141:K141" si="1156">IF(C35="NA","0",IF(AND(C35&gt;=0.89,C35&lt;0.99),1,0))</f>
        <v>0</v>
      </c>
      <c r="D141" s="13">
        <f t="shared" si="1156"/>
        <v>0</v>
      </c>
      <c r="E141" s="13">
        <f t="shared" si="1156"/>
        <v>0</v>
      </c>
      <c r="F141" s="13">
        <f t="shared" si="1156"/>
        <v>0</v>
      </c>
      <c r="G141" s="13">
        <f t="shared" si="1156"/>
        <v>0</v>
      </c>
      <c r="H141" s="13">
        <f t="shared" si="1156"/>
        <v>0</v>
      </c>
      <c r="I141" s="13">
        <f t="shared" si="1156"/>
        <v>0</v>
      </c>
      <c r="J141" s="13">
        <f t="shared" si="1156"/>
        <v>0</v>
      </c>
      <c r="K141" s="13">
        <f t="shared" si="1156"/>
        <v>0</v>
      </c>
      <c r="L141" s="39" t="s">
        <v>15</v>
      </c>
      <c r="M141" s="13">
        <f>IF(M35="NA","0",IF(AND(M35&gt;=0.89,M35&lt;0.99),1,0))</f>
        <v>0</v>
      </c>
      <c r="N141" s="13">
        <f t="shared" ref="N141:U141" si="1157">IF(N35="NA","0",IF(AND(N35&gt;=0.89,N35&lt;0.99),1,0))</f>
        <v>0</v>
      </c>
      <c r="O141" s="13">
        <f t="shared" si="1157"/>
        <v>0</v>
      </c>
      <c r="P141" s="13">
        <f t="shared" si="1157"/>
        <v>0</v>
      </c>
      <c r="Q141" s="13">
        <f t="shared" si="1157"/>
        <v>0</v>
      </c>
      <c r="R141" s="13">
        <f t="shared" si="1157"/>
        <v>0</v>
      </c>
      <c r="S141" s="13">
        <f t="shared" si="1157"/>
        <v>0</v>
      </c>
      <c r="T141" s="13">
        <f t="shared" si="1157"/>
        <v>0</v>
      </c>
      <c r="U141" s="13">
        <f t="shared" si="1157"/>
        <v>0</v>
      </c>
      <c r="V141" s="13">
        <f>IF(V35="NA","0",IF(AND(V35&gt;=0.89,V35&lt;0.99),1,0))</f>
        <v>0</v>
      </c>
      <c r="W141" s="39" t="s">
        <v>15</v>
      </c>
      <c r="X141" s="13">
        <f t="shared" ref="X141:AF141" si="1158">IF(X35="NA","0",IF(AND(X35&gt;=0.89,X35&lt;0.99),1,0))</f>
        <v>0</v>
      </c>
      <c r="Y141" s="13">
        <f t="shared" si="1158"/>
        <v>0</v>
      </c>
      <c r="Z141" s="13">
        <f t="shared" si="1158"/>
        <v>0</v>
      </c>
      <c r="AA141" s="13">
        <f t="shared" si="1158"/>
        <v>0</v>
      </c>
      <c r="AB141" s="13">
        <f t="shared" si="1158"/>
        <v>0</v>
      </c>
      <c r="AC141" s="13">
        <f t="shared" si="1158"/>
        <v>0</v>
      </c>
      <c r="AD141" s="13">
        <f t="shared" si="1158"/>
        <v>0</v>
      </c>
      <c r="AE141" s="13">
        <f t="shared" si="1158"/>
        <v>0</v>
      </c>
      <c r="AF141" s="13">
        <f t="shared" si="1158"/>
        <v>0</v>
      </c>
      <c r="AG141" s="13">
        <f>IF(AG35="NA","0",IF(AND(AG35&gt;=0.89,AG35&lt;0.99),1,0))</f>
        <v>0</v>
      </c>
      <c r="AH141" s="39" t="s">
        <v>15</v>
      </c>
      <c r="AI141" s="13">
        <f t="shared" ref="AI141:AQ141" si="1159">IF(AI35="NA","0",IF(AND(AI35&gt;=0.89,AI35&lt;0.99),1,0))</f>
        <v>0</v>
      </c>
      <c r="AJ141" s="13">
        <f t="shared" si="1159"/>
        <v>0</v>
      </c>
      <c r="AK141" s="13">
        <f t="shared" si="1159"/>
        <v>0</v>
      </c>
      <c r="AL141" s="13">
        <f t="shared" si="1159"/>
        <v>0</v>
      </c>
      <c r="AM141" s="13">
        <f t="shared" si="1159"/>
        <v>0</v>
      </c>
      <c r="AN141" s="13">
        <f t="shared" si="1159"/>
        <v>0</v>
      </c>
      <c r="AO141" s="13">
        <f t="shared" si="1159"/>
        <v>0</v>
      </c>
      <c r="AP141" s="13">
        <f t="shared" si="1159"/>
        <v>0</v>
      </c>
      <c r="AQ141" s="13">
        <f t="shared" si="1159"/>
        <v>0</v>
      </c>
      <c r="AR141" s="13">
        <f>IF(AR35="NA","0",IF(AND(AR35&gt;=0.89,AR35&lt;0.99),1,0))</f>
        <v>0</v>
      </c>
      <c r="AS141" s="39" t="s">
        <v>15</v>
      </c>
      <c r="AT141" s="13">
        <f t="shared" ref="AT141:BB141" si="1160">IF(AT35="NA","0",IF(AND(AT35&gt;=0.89,AT35&lt;0.99),1,0))</f>
        <v>0</v>
      </c>
      <c r="AU141" s="13">
        <f t="shared" si="1160"/>
        <v>0</v>
      </c>
      <c r="AV141" s="13">
        <f t="shared" si="1160"/>
        <v>0</v>
      </c>
      <c r="AW141" s="13">
        <f t="shared" si="1160"/>
        <v>0</v>
      </c>
      <c r="AX141" s="13">
        <f t="shared" si="1160"/>
        <v>0</v>
      </c>
      <c r="AY141" s="13">
        <f t="shared" si="1160"/>
        <v>0</v>
      </c>
      <c r="AZ141" s="13">
        <f t="shared" si="1160"/>
        <v>0</v>
      </c>
      <c r="BA141" s="13">
        <f t="shared" si="1160"/>
        <v>0</v>
      </c>
      <c r="BB141" s="13">
        <f t="shared" si="1160"/>
        <v>0</v>
      </c>
      <c r="BC141" s="13">
        <f>IF(BC35="NA","0",IF(AND(BC35&gt;=0.89,BC35&lt;0.99),1,0))</f>
        <v>0</v>
      </c>
      <c r="BD141" s="39" t="s">
        <v>15</v>
      </c>
      <c r="BE141" s="13">
        <f t="shared" ref="BE141:BM141" si="1161">IF(BE35="NA","0",IF(AND(BE35&gt;=0.89,BE35&lt;0.99),1,0))</f>
        <v>0</v>
      </c>
      <c r="BF141" s="13">
        <f t="shared" si="1161"/>
        <v>0</v>
      </c>
      <c r="BG141" s="13">
        <f t="shared" si="1161"/>
        <v>0</v>
      </c>
      <c r="BH141" s="13">
        <f t="shared" si="1161"/>
        <v>0</v>
      </c>
      <c r="BI141" s="13">
        <f t="shared" si="1161"/>
        <v>0</v>
      </c>
      <c r="BJ141" s="13">
        <f t="shared" si="1161"/>
        <v>0</v>
      </c>
      <c r="BK141" s="13">
        <f t="shared" si="1161"/>
        <v>0</v>
      </c>
      <c r="BL141" s="13">
        <f t="shared" si="1161"/>
        <v>0</v>
      </c>
      <c r="BM141" s="13">
        <f t="shared" si="1161"/>
        <v>0</v>
      </c>
      <c r="BN141" s="13">
        <f>IF(BN35="NA","0",IF(AND(BN35&gt;=0.89,BN35&lt;0.99),1,0))</f>
        <v>0</v>
      </c>
      <c r="BO141" s="39" t="s">
        <v>15</v>
      </c>
      <c r="BP141" s="13">
        <f t="shared" ref="BP141:BX141" si="1162">IF(BP35="NA","0",IF(AND(BP35&gt;=0.89,BP35&lt;0.99),1,0))</f>
        <v>0</v>
      </c>
      <c r="BQ141" s="13">
        <f t="shared" si="1162"/>
        <v>0</v>
      </c>
      <c r="BR141" s="13">
        <f t="shared" si="1162"/>
        <v>0</v>
      </c>
      <c r="BS141" s="13">
        <f t="shared" si="1162"/>
        <v>0</v>
      </c>
      <c r="BT141" s="13">
        <f t="shared" si="1162"/>
        <v>0</v>
      </c>
      <c r="BU141" s="13">
        <f t="shared" si="1162"/>
        <v>0</v>
      </c>
      <c r="BV141" s="13">
        <f t="shared" si="1162"/>
        <v>0</v>
      </c>
      <c r="BW141" s="13">
        <f t="shared" si="1162"/>
        <v>0</v>
      </c>
      <c r="BX141" s="13">
        <f t="shared" si="1162"/>
        <v>0</v>
      </c>
      <c r="BY141" s="13">
        <f>IF(BY35="NA","0",IF(AND(BY35&gt;=0.89,BY35&lt;0.99),1,0))</f>
        <v>0</v>
      </c>
      <c r="BZ141" s="39" t="s">
        <v>15</v>
      </c>
      <c r="CA141" s="13">
        <f t="shared" ref="CA141:CI141" si="1163">IF(CA35="NA","0",IF(AND(CA35&gt;=0.89,CA35&lt;0.99),1,0))</f>
        <v>0</v>
      </c>
      <c r="CB141" s="13">
        <f t="shared" si="1163"/>
        <v>0</v>
      </c>
      <c r="CC141" s="13">
        <f t="shared" si="1163"/>
        <v>0</v>
      </c>
      <c r="CD141" s="13">
        <f t="shared" si="1163"/>
        <v>0</v>
      </c>
      <c r="CE141" s="13">
        <f t="shared" si="1163"/>
        <v>0</v>
      </c>
      <c r="CF141" s="13">
        <f t="shared" si="1163"/>
        <v>0</v>
      </c>
      <c r="CG141" s="13">
        <f t="shared" si="1163"/>
        <v>0</v>
      </c>
      <c r="CH141" s="13">
        <f t="shared" si="1163"/>
        <v>0</v>
      </c>
      <c r="CI141" s="13">
        <f t="shared" si="1163"/>
        <v>0</v>
      </c>
      <c r="CJ141" s="13">
        <f>IF(CJ35="NA","0",IF(AND(CJ35&gt;=0.89,CJ35&lt;0.99),1,0))</f>
        <v>0</v>
      </c>
      <c r="CK141" s="39" t="s">
        <v>15</v>
      </c>
      <c r="CL141" s="13">
        <f t="shared" ref="CL141:CT141" si="1164">IF(CL35="NA","0",IF(AND(CL35&gt;=0.89,CL35&lt;0.99),1,0))</f>
        <v>0</v>
      </c>
      <c r="CM141" s="13">
        <f t="shared" si="1164"/>
        <v>0</v>
      </c>
      <c r="CN141" s="13">
        <f t="shared" si="1164"/>
        <v>0</v>
      </c>
      <c r="CO141" s="13">
        <f t="shared" si="1164"/>
        <v>0</v>
      </c>
      <c r="CP141" s="13">
        <f t="shared" si="1164"/>
        <v>0</v>
      </c>
      <c r="CQ141" s="13">
        <f t="shared" si="1164"/>
        <v>0</v>
      </c>
      <c r="CR141" s="13">
        <f t="shared" si="1164"/>
        <v>0</v>
      </c>
      <c r="CS141" s="13">
        <f t="shared" si="1164"/>
        <v>0</v>
      </c>
      <c r="CT141" s="13">
        <f t="shared" si="1164"/>
        <v>0</v>
      </c>
      <c r="CU141" s="13">
        <f>IF(CU35="NA","0",IF(AND(CU35&gt;=0.89,CU35&lt;0.99),1,0))</f>
        <v>0</v>
      </c>
      <c r="CV141" s="39" t="s">
        <v>15</v>
      </c>
      <c r="CW141" s="13">
        <f t="shared" ref="CW141:DE141" si="1165">IF(CW35="NA","0",IF(AND(CW35&gt;=0.89,CW35&lt;0.99),1,0))</f>
        <v>0</v>
      </c>
      <c r="CX141" s="13">
        <f t="shared" si="1165"/>
        <v>0</v>
      </c>
      <c r="CY141" s="13">
        <f t="shared" si="1165"/>
        <v>0</v>
      </c>
      <c r="CZ141" s="13">
        <f t="shared" si="1165"/>
        <v>0</v>
      </c>
      <c r="DA141" s="13">
        <f t="shared" si="1165"/>
        <v>0</v>
      </c>
      <c r="DB141" s="13">
        <f t="shared" si="1165"/>
        <v>0</v>
      </c>
      <c r="DC141" s="13">
        <f t="shared" si="1165"/>
        <v>0</v>
      </c>
      <c r="DD141" s="13">
        <f t="shared" si="1165"/>
        <v>0</v>
      </c>
      <c r="DE141" s="13">
        <f t="shared" si="1165"/>
        <v>0</v>
      </c>
      <c r="DF141" s="13">
        <f>IF(DF35="NA","0",IF(AND(DF35&gt;=0.89,DF35&lt;0.99),1,0))</f>
        <v>0</v>
      </c>
      <c r="DG141" s="39" t="s">
        <v>15</v>
      </c>
      <c r="DH141" s="13">
        <f t="shared" ref="DH141:DP141" si="1166">IF(DH35="NA","0",IF(AND(DH35&gt;=0.89,DH35&lt;0.99),1,0))</f>
        <v>0</v>
      </c>
      <c r="DI141" s="13">
        <f t="shared" si="1166"/>
        <v>0</v>
      </c>
      <c r="DJ141" s="13">
        <f t="shared" si="1166"/>
        <v>0</v>
      </c>
      <c r="DK141" s="13">
        <f t="shared" si="1166"/>
        <v>0</v>
      </c>
      <c r="DL141" s="13">
        <f t="shared" si="1166"/>
        <v>0</v>
      </c>
      <c r="DM141" s="13">
        <f t="shared" si="1166"/>
        <v>0</v>
      </c>
      <c r="DN141" s="13">
        <f t="shared" si="1166"/>
        <v>0</v>
      </c>
      <c r="DO141" s="13">
        <f t="shared" si="1166"/>
        <v>0</v>
      </c>
      <c r="DP141" s="13">
        <f t="shared" si="1166"/>
        <v>0</v>
      </c>
      <c r="DQ141" s="13">
        <f>IF(DQ35="NA","0",IF(AND(DQ35&gt;=0.89,DQ35&lt;0.99),1,0))</f>
        <v>0</v>
      </c>
      <c r="DR141" s="39" t="s">
        <v>15</v>
      </c>
      <c r="DS141" s="13">
        <f t="shared" ref="DS141:EA141" si="1167">IF(DS35="NA","0",IF(AND(DS35&gt;=0.89,DS35&lt;0.99),1,0))</f>
        <v>0</v>
      </c>
      <c r="DT141" s="13">
        <f t="shared" si="1167"/>
        <v>0</v>
      </c>
      <c r="DU141" s="13">
        <f t="shared" si="1167"/>
        <v>0</v>
      </c>
      <c r="DV141" s="13">
        <f t="shared" si="1167"/>
        <v>0</v>
      </c>
      <c r="DW141" s="13">
        <f t="shared" si="1167"/>
        <v>0</v>
      </c>
      <c r="DX141" s="13">
        <f t="shared" si="1167"/>
        <v>0</v>
      </c>
      <c r="DY141" s="13">
        <f t="shared" si="1167"/>
        <v>0</v>
      </c>
      <c r="DZ141" s="13">
        <f t="shared" si="1167"/>
        <v>0</v>
      </c>
      <c r="EA141" s="13">
        <f t="shared" si="1167"/>
        <v>0</v>
      </c>
      <c r="EB141" s="13">
        <f>IF(EB35="NA","0",IF(AND(EB35&gt;=0.89,EB35&lt;0.99),1,0))</f>
        <v>0</v>
      </c>
      <c r="EC141" s="39" t="s">
        <v>15</v>
      </c>
      <c r="ED141" s="13">
        <f t="shared" ref="ED141:EL141" si="1168">IF(ED35="NA","0",IF(AND(ED35&gt;=0.89,ED35&lt;0.99),1,0))</f>
        <v>0</v>
      </c>
      <c r="EE141" s="13">
        <f t="shared" si="1168"/>
        <v>0</v>
      </c>
      <c r="EF141" s="13">
        <f t="shared" si="1168"/>
        <v>0</v>
      </c>
      <c r="EG141" s="13">
        <f t="shared" si="1168"/>
        <v>0</v>
      </c>
      <c r="EH141" s="13">
        <f t="shared" si="1168"/>
        <v>0</v>
      </c>
      <c r="EI141" s="13">
        <f t="shared" si="1168"/>
        <v>0</v>
      </c>
      <c r="EJ141" s="13">
        <f t="shared" si="1168"/>
        <v>0</v>
      </c>
      <c r="EK141" s="13">
        <f t="shared" si="1168"/>
        <v>0</v>
      </c>
      <c r="EL141" s="13">
        <f t="shared" si="1168"/>
        <v>0</v>
      </c>
      <c r="EM141" s="13">
        <f t="shared" ref="EM141" si="1169">IF(EM35="NA","0",IF(AND(EM35&gt;=0.89,EM35&lt;0.99),1,0))</f>
        <v>0</v>
      </c>
      <c r="EN141" s="39" t="s">
        <v>15</v>
      </c>
      <c r="EO141" s="13">
        <f t="shared" ref="EO141:EX141" si="1170">IF(EO35="NA","0",IF(AND(EO35&gt;=0.89,EO35&lt;0.99),1,0))</f>
        <v>0</v>
      </c>
      <c r="EP141" s="13">
        <f t="shared" si="1170"/>
        <v>0</v>
      </c>
      <c r="EQ141" s="13">
        <f t="shared" si="1170"/>
        <v>0</v>
      </c>
      <c r="ER141" s="13">
        <f t="shared" si="1170"/>
        <v>0</v>
      </c>
      <c r="ES141" s="13">
        <f t="shared" si="1170"/>
        <v>0</v>
      </c>
      <c r="ET141" s="13">
        <f t="shared" si="1170"/>
        <v>0</v>
      </c>
      <c r="EU141" s="13">
        <f t="shared" si="1170"/>
        <v>0</v>
      </c>
      <c r="EV141" s="13">
        <f t="shared" si="1170"/>
        <v>0</v>
      </c>
      <c r="EW141" s="13">
        <f t="shared" si="1170"/>
        <v>0</v>
      </c>
      <c r="EX141" s="13">
        <f t="shared" si="1170"/>
        <v>0</v>
      </c>
      <c r="EY141" s="39" t="s">
        <v>15</v>
      </c>
      <c r="EZ141" s="13">
        <f t="shared" ref="EZ141:FI141" si="1171">IF(EZ35="NA","0",IF(AND(EZ35&gt;=0.89,EZ35&lt;0.99),1,0))</f>
        <v>0</v>
      </c>
      <c r="FA141" s="13">
        <f t="shared" si="1171"/>
        <v>0</v>
      </c>
      <c r="FB141" s="13">
        <f t="shared" si="1171"/>
        <v>0</v>
      </c>
      <c r="FC141" s="13">
        <f t="shared" si="1171"/>
        <v>0</v>
      </c>
      <c r="FD141" s="13">
        <f t="shared" si="1171"/>
        <v>0</v>
      </c>
      <c r="FE141" s="13">
        <f t="shared" si="1171"/>
        <v>0</v>
      </c>
      <c r="FF141" s="13">
        <f t="shared" si="1171"/>
        <v>0</v>
      </c>
      <c r="FG141" s="13">
        <f t="shared" si="1171"/>
        <v>0</v>
      </c>
      <c r="FH141" s="13">
        <f t="shared" si="1171"/>
        <v>0</v>
      </c>
      <c r="FI141" s="13">
        <f t="shared" si="1171"/>
        <v>0</v>
      </c>
      <c r="FJ141" s="39" t="s">
        <v>15</v>
      </c>
      <c r="FK141" s="13">
        <f t="shared" ref="FK141:FS141" si="1172">IF(FK35="NA","0",IF(AND(FK35&gt;=0.89,FK35&lt;0.99),1,0))</f>
        <v>0</v>
      </c>
      <c r="FL141" s="13">
        <f t="shared" si="1172"/>
        <v>0</v>
      </c>
      <c r="FM141" s="13">
        <f t="shared" si="1172"/>
        <v>0</v>
      </c>
      <c r="FN141" s="13">
        <f t="shared" si="1172"/>
        <v>0</v>
      </c>
      <c r="FO141" s="13">
        <f t="shared" si="1172"/>
        <v>0</v>
      </c>
      <c r="FP141" s="13">
        <f t="shared" si="1172"/>
        <v>0</v>
      </c>
      <c r="FQ141" s="13">
        <f t="shared" si="1172"/>
        <v>0</v>
      </c>
      <c r="FR141" s="13">
        <f t="shared" si="1172"/>
        <v>0</v>
      </c>
      <c r="FS141" s="13">
        <f t="shared" si="1172"/>
        <v>0</v>
      </c>
      <c r="FT141" s="39" t="s">
        <v>15</v>
      </c>
      <c r="FU141" s="94" t="s">
        <v>15</v>
      </c>
      <c r="FV141" s="13">
        <f>SUM(B141:FT141)</f>
        <v>0</v>
      </c>
      <c r="FW141" s="38"/>
      <c r="FX141" s="4"/>
      <c r="FY141" s="4"/>
    </row>
    <row r="142" spans="1:195" x14ac:dyDescent="0.2">
      <c r="A142" s="39" t="s">
        <v>16</v>
      </c>
      <c r="B142" s="37" t="s">
        <v>57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9" t="s">
        <v>16</v>
      </c>
      <c r="M142" s="37" t="s">
        <v>57</v>
      </c>
      <c r="N142" s="37"/>
      <c r="O142" s="37"/>
      <c r="P142" s="37"/>
      <c r="Q142" s="37"/>
      <c r="R142" s="37"/>
      <c r="S142" s="37"/>
      <c r="T142" s="37"/>
      <c r="U142" s="37"/>
      <c r="V142" s="37" t="s">
        <v>57</v>
      </c>
      <c r="W142" s="39" t="s">
        <v>16</v>
      </c>
      <c r="X142" s="37"/>
      <c r="Y142" s="37"/>
      <c r="Z142" s="37"/>
      <c r="AA142" s="37"/>
      <c r="AB142" s="37"/>
      <c r="AC142" s="37"/>
      <c r="AD142" s="37"/>
      <c r="AE142" s="37"/>
      <c r="AF142" s="37"/>
      <c r="AG142" s="37" t="s">
        <v>57</v>
      </c>
      <c r="AH142" s="39" t="s">
        <v>16</v>
      </c>
      <c r="AI142" s="37"/>
      <c r="AJ142" s="37"/>
      <c r="AK142" s="37"/>
      <c r="AL142" s="37"/>
      <c r="AM142" s="37"/>
      <c r="AN142" s="37"/>
      <c r="AO142" s="37"/>
      <c r="AP142" s="37"/>
      <c r="AQ142" s="37"/>
      <c r="AR142" s="37" t="s">
        <v>57</v>
      </c>
      <c r="AS142" s="39" t="s">
        <v>16</v>
      </c>
      <c r="AT142" s="37"/>
      <c r="AU142" s="37"/>
      <c r="AV142" s="37"/>
      <c r="AW142" s="37"/>
      <c r="AX142" s="37"/>
      <c r="AY142" s="37"/>
      <c r="AZ142" s="37"/>
      <c r="BA142" s="37"/>
      <c r="BB142" s="37"/>
      <c r="BC142" s="37" t="s">
        <v>57</v>
      </c>
      <c r="BD142" s="39" t="s">
        <v>16</v>
      </c>
      <c r="BE142" s="37"/>
      <c r="BF142" s="37"/>
      <c r="BG142" s="37"/>
      <c r="BH142" s="37"/>
      <c r="BI142" s="37"/>
      <c r="BJ142" s="37"/>
      <c r="BK142" s="37"/>
      <c r="BL142" s="37"/>
      <c r="BM142" s="37"/>
      <c r="BN142" s="37" t="s">
        <v>57</v>
      </c>
      <c r="BO142" s="39" t="s">
        <v>16</v>
      </c>
      <c r="BP142" s="37"/>
      <c r="BQ142" s="37"/>
      <c r="BR142" s="37"/>
      <c r="BS142" s="37"/>
      <c r="BT142" s="37"/>
      <c r="BU142" s="37"/>
      <c r="BV142" s="37"/>
      <c r="BW142" s="37"/>
      <c r="BX142" s="37"/>
      <c r="BY142" s="37" t="s">
        <v>57</v>
      </c>
      <c r="BZ142" s="39" t="s">
        <v>16</v>
      </c>
      <c r="CA142" s="37"/>
      <c r="CB142" s="37"/>
      <c r="CC142" s="37"/>
      <c r="CD142" s="37"/>
      <c r="CE142" s="37"/>
      <c r="CF142" s="37"/>
      <c r="CG142" s="37"/>
      <c r="CH142" s="37"/>
      <c r="CI142" s="37"/>
      <c r="CJ142" s="37" t="s">
        <v>57</v>
      </c>
      <c r="CK142" s="39" t="s">
        <v>16</v>
      </c>
      <c r="CL142" s="37"/>
      <c r="CM142" s="37"/>
      <c r="CN142" s="37"/>
      <c r="CO142" s="37"/>
      <c r="CP142" s="37"/>
      <c r="CQ142" s="37"/>
      <c r="CR142" s="37"/>
      <c r="CS142" s="37"/>
      <c r="CT142" s="37"/>
      <c r="CU142" s="37" t="s">
        <v>57</v>
      </c>
      <c r="CV142" s="39" t="s">
        <v>16</v>
      </c>
      <c r="CW142" s="37"/>
      <c r="CX142" s="37"/>
      <c r="CY142" s="37"/>
      <c r="CZ142" s="37"/>
      <c r="DA142" s="37"/>
      <c r="DB142" s="37"/>
      <c r="DC142" s="37"/>
      <c r="DD142" s="37"/>
      <c r="DE142" s="37"/>
      <c r="DF142" s="37" t="s">
        <v>57</v>
      </c>
      <c r="DG142" s="39" t="s">
        <v>16</v>
      </c>
      <c r="DH142" s="37"/>
      <c r="DI142" s="37"/>
      <c r="DJ142" s="37"/>
      <c r="DK142" s="37"/>
      <c r="DL142" s="37"/>
      <c r="DM142" s="37"/>
      <c r="DN142" s="37"/>
      <c r="DO142" s="37"/>
      <c r="DP142" s="37"/>
      <c r="DQ142" s="37" t="s">
        <v>57</v>
      </c>
      <c r="DR142" s="39" t="s">
        <v>16</v>
      </c>
      <c r="DS142" s="37"/>
      <c r="DT142" s="37"/>
      <c r="DU142" s="37"/>
      <c r="DV142" s="37"/>
      <c r="DW142" s="37"/>
      <c r="DX142" s="37"/>
      <c r="DY142" s="37"/>
      <c r="DZ142" s="37"/>
      <c r="EA142" s="37"/>
      <c r="EB142" s="37" t="s">
        <v>57</v>
      </c>
      <c r="EC142" s="39" t="s">
        <v>16</v>
      </c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9" t="s">
        <v>16</v>
      </c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9" t="s">
        <v>16</v>
      </c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9" t="s">
        <v>16</v>
      </c>
      <c r="FK142" s="37"/>
      <c r="FL142" s="37"/>
      <c r="FM142" s="37"/>
      <c r="FN142" s="37"/>
      <c r="FO142" s="37"/>
      <c r="FP142" s="37"/>
      <c r="FQ142" s="37"/>
      <c r="FR142" s="37"/>
      <c r="FS142" s="37"/>
      <c r="FT142" s="39" t="s">
        <v>16</v>
      </c>
      <c r="FU142" s="37" t="s">
        <v>16</v>
      </c>
      <c r="FV142" s="94" t="s">
        <v>57</v>
      </c>
      <c r="FW142" s="38"/>
      <c r="FX142" s="4"/>
      <c r="FY142" s="4"/>
    </row>
    <row r="143" spans="1:195" x14ac:dyDescent="0.2">
      <c r="A143" s="36" t="s">
        <v>73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6" t="s">
        <v>73</v>
      </c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6" t="s">
        <v>73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6" t="s">
        <v>73</v>
      </c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6" t="s">
        <v>73</v>
      </c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6" t="s">
        <v>73</v>
      </c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6" t="s">
        <v>73</v>
      </c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6" t="s">
        <v>73</v>
      </c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6" t="s">
        <v>73</v>
      </c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6" t="s">
        <v>73</v>
      </c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6" t="s">
        <v>73</v>
      </c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6" t="s">
        <v>73</v>
      </c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6" t="s">
        <v>73</v>
      </c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6" t="s">
        <v>73</v>
      </c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6" t="s">
        <v>73</v>
      </c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6" t="s">
        <v>73</v>
      </c>
      <c r="FK143" s="37"/>
      <c r="FL143" s="37"/>
      <c r="FM143" s="37"/>
      <c r="FN143" s="37"/>
      <c r="FO143" s="37"/>
      <c r="FP143" s="37"/>
      <c r="FQ143" s="37"/>
      <c r="FR143" s="37"/>
      <c r="FS143" s="37"/>
      <c r="FT143" s="36" t="s">
        <v>73</v>
      </c>
      <c r="FU143" s="40" t="s">
        <v>73</v>
      </c>
      <c r="FV143" s="38"/>
      <c r="FW143" s="38"/>
      <c r="FX143" s="4"/>
      <c r="FY143" s="4"/>
    </row>
    <row r="144" spans="1:195" x14ac:dyDescent="0.2">
      <c r="A144" s="39" t="s">
        <v>14</v>
      </c>
      <c r="B144" s="13">
        <f>IF(B34="NA","0",IF(AND(B34&gt;0.5,B34&lt;=0.6),1,0))</f>
        <v>0</v>
      </c>
      <c r="C144" s="13">
        <f t="shared" ref="C144:K144" si="1173">IF(C34="NA","0",IF(AND(C34&gt;0.5,C34&lt;=0.6),1,0))</f>
        <v>0</v>
      </c>
      <c r="D144" s="13">
        <f t="shared" si="1173"/>
        <v>0</v>
      </c>
      <c r="E144" s="13">
        <f t="shared" si="1173"/>
        <v>0</v>
      </c>
      <c r="F144" s="13">
        <f t="shared" si="1173"/>
        <v>0</v>
      </c>
      <c r="G144" s="13">
        <f t="shared" si="1173"/>
        <v>0</v>
      </c>
      <c r="H144" s="13">
        <f t="shared" si="1173"/>
        <v>0</v>
      </c>
      <c r="I144" s="13">
        <f t="shared" si="1173"/>
        <v>0</v>
      </c>
      <c r="J144" s="13">
        <f t="shared" si="1173"/>
        <v>0</v>
      </c>
      <c r="K144" s="13">
        <f t="shared" si="1173"/>
        <v>0</v>
      </c>
      <c r="L144" s="39" t="s">
        <v>14</v>
      </c>
      <c r="M144" s="13">
        <f>IF(M34="NA","0",IF(AND(M34&gt;0.5,M34&lt;=0.6),1,0))</f>
        <v>0</v>
      </c>
      <c r="N144" s="13">
        <f t="shared" ref="N144:U144" si="1174">IF(N34="NA","0",IF(AND(N34&gt;0.5,N34&lt;=0.6),1,0))</f>
        <v>0</v>
      </c>
      <c r="O144" s="13">
        <f t="shared" si="1174"/>
        <v>0</v>
      </c>
      <c r="P144" s="13">
        <f t="shared" si="1174"/>
        <v>0</v>
      </c>
      <c r="Q144" s="13">
        <f t="shared" si="1174"/>
        <v>0</v>
      </c>
      <c r="R144" s="13">
        <f t="shared" si="1174"/>
        <v>0</v>
      </c>
      <c r="S144" s="13">
        <f t="shared" si="1174"/>
        <v>0</v>
      </c>
      <c r="T144" s="13">
        <f t="shared" si="1174"/>
        <v>0</v>
      </c>
      <c r="U144" s="13">
        <f t="shared" si="1174"/>
        <v>0</v>
      </c>
      <c r="V144" s="13">
        <f>IF(V34="NA","0",IF(AND(V34&gt;0.5,V34&lt;=0.6),1,0))</f>
        <v>0</v>
      </c>
      <c r="W144" s="39" t="s">
        <v>14</v>
      </c>
      <c r="X144" s="13">
        <f t="shared" ref="X144:AF144" si="1175">IF(X34="NA","0",IF(AND(X34&gt;0.5,X34&lt;=0.6),1,0))</f>
        <v>0</v>
      </c>
      <c r="Y144" s="13">
        <f t="shared" si="1175"/>
        <v>0</v>
      </c>
      <c r="Z144" s="13">
        <f t="shared" si="1175"/>
        <v>0</v>
      </c>
      <c r="AA144" s="13">
        <f t="shared" si="1175"/>
        <v>0</v>
      </c>
      <c r="AB144" s="13">
        <f t="shared" si="1175"/>
        <v>0</v>
      </c>
      <c r="AC144" s="13">
        <f t="shared" si="1175"/>
        <v>0</v>
      </c>
      <c r="AD144" s="13">
        <f t="shared" si="1175"/>
        <v>0</v>
      </c>
      <c r="AE144" s="13">
        <f t="shared" si="1175"/>
        <v>0</v>
      </c>
      <c r="AF144" s="13">
        <f t="shared" si="1175"/>
        <v>0</v>
      </c>
      <c r="AG144" s="13">
        <f>IF(AG34="NA","0",IF(AND(AG34&gt;0.5,AG34&lt;=0.6),1,0))</f>
        <v>0</v>
      </c>
      <c r="AH144" s="39" t="s">
        <v>14</v>
      </c>
      <c r="AI144" s="13">
        <f t="shared" ref="AI144:AQ144" si="1176">IF(AI34="NA","0",IF(AND(AI34&gt;0.5,AI34&lt;=0.6),1,0))</f>
        <v>0</v>
      </c>
      <c r="AJ144" s="13">
        <f t="shared" si="1176"/>
        <v>0</v>
      </c>
      <c r="AK144" s="13">
        <f t="shared" si="1176"/>
        <v>0</v>
      </c>
      <c r="AL144" s="13">
        <f t="shared" si="1176"/>
        <v>0</v>
      </c>
      <c r="AM144" s="13">
        <f t="shared" si="1176"/>
        <v>0</v>
      </c>
      <c r="AN144" s="13">
        <f t="shared" si="1176"/>
        <v>0</v>
      </c>
      <c r="AO144" s="13">
        <f t="shared" si="1176"/>
        <v>0</v>
      </c>
      <c r="AP144" s="13">
        <f t="shared" si="1176"/>
        <v>0</v>
      </c>
      <c r="AQ144" s="13">
        <f t="shared" si="1176"/>
        <v>0</v>
      </c>
      <c r="AR144" s="13">
        <f>IF(AR34="NA","0",IF(AND(AR34&gt;0.5,AR34&lt;=0.6),1,0))</f>
        <v>0</v>
      </c>
      <c r="AS144" s="39" t="s">
        <v>14</v>
      </c>
      <c r="AT144" s="13">
        <f t="shared" ref="AT144:BB144" si="1177">IF(AT34="NA","0",IF(AND(AT34&gt;0.5,AT34&lt;=0.6),1,0))</f>
        <v>0</v>
      </c>
      <c r="AU144" s="13">
        <f t="shared" si="1177"/>
        <v>0</v>
      </c>
      <c r="AV144" s="13">
        <f t="shared" si="1177"/>
        <v>0</v>
      </c>
      <c r="AW144" s="13">
        <f t="shared" si="1177"/>
        <v>0</v>
      </c>
      <c r="AX144" s="13">
        <f t="shared" si="1177"/>
        <v>0</v>
      </c>
      <c r="AY144" s="13">
        <f t="shared" si="1177"/>
        <v>0</v>
      </c>
      <c r="AZ144" s="13">
        <f t="shared" si="1177"/>
        <v>0</v>
      </c>
      <c r="BA144" s="13">
        <f t="shared" si="1177"/>
        <v>0</v>
      </c>
      <c r="BB144" s="13">
        <f t="shared" si="1177"/>
        <v>0</v>
      </c>
      <c r="BC144" s="13">
        <f>IF(BC34="NA","0",IF(AND(BC34&gt;0.5,BC34&lt;=0.6),1,0))</f>
        <v>0</v>
      </c>
      <c r="BD144" s="39" t="s">
        <v>14</v>
      </c>
      <c r="BE144" s="13">
        <f t="shared" ref="BE144:BM144" si="1178">IF(BE34="NA","0",IF(AND(BE34&gt;0.5,BE34&lt;=0.6),1,0))</f>
        <v>0</v>
      </c>
      <c r="BF144" s="13">
        <f t="shared" si="1178"/>
        <v>0</v>
      </c>
      <c r="BG144" s="13">
        <f t="shared" si="1178"/>
        <v>0</v>
      </c>
      <c r="BH144" s="13">
        <f t="shared" si="1178"/>
        <v>0</v>
      </c>
      <c r="BI144" s="13">
        <f t="shared" si="1178"/>
        <v>0</v>
      </c>
      <c r="BJ144" s="13">
        <f t="shared" si="1178"/>
        <v>0</v>
      </c>
      <c r="BK144" s="13">
        <f t="shared" si="1178"/>
        <v>0</v>
      </c>
      <c r="BL144" s="13">
        <f t="shared" si="1178"/>
        <v>0</v>
      </c>
      <c r="BM144" s="13">
        <f t="shared" si="1178"/>
        <v>0</v>
      </c>
      <c r="BN144" s="13">
        <f>IF(BN34="NA","0",IF(AND(BN34&gt;0.5,BN34&lt;=0.6),1,0))</f>
        <v>0</v>
      </c>
      <c r="BO144" s="39" t="s">
        <v>14</v>
      </c>
      <c r="BP144" s="13">
        <f t="shared" ref="BP144:BX144" si="1179">IF(BP34="NA","0",IF(AND(BP34&gt;0.5,BP34&lt;=0.6),1,0))</f>
        <v>0</v>
      </c>
      <c r="BQ144" s="13">
        <f t="shared" si="1179"/>
        <v>0</v>
      </c>
      <c r="BR144" s="13">
        <f t="shared" si="1179"/>
        <v>0</v>
      </c>
      <c r="BS144" s="13">
        <f t="shared" si="1179"/>
        <v>0</v>
      </c>
      <c r="BT144" s="13">
        <f t="shared" si="1179"/>
        <v>0</v>
      </c>
      <c r="BU144" s="13">
        <f t="shared" si="1179"/>
        <v>0</v>
      </c>
      <c r="BV144" s="13">
        <f t="shared" si="1179"/>
        <v>0</v>
      </c>
      <c r="BW144" s="13">
        <f t="shared" si="1179"/>
        <v>0</v>
      </c>
      <c r="BX144" s="13">
        <f t="shared" si="1179"/>
        <v>0</v>
      </c>
      <c r="BY144" s="13">
        <f>IF(BY34="NA","0",IF(AND(BY34&gt;0.5,BY34&lt;=0.6),1,0))</f>
        <v>0</v>
      </c>
      <c r="BZ144" s="39" t="s">
        <v>14</v>
      </c>
      <c r="CA144" s="13">
        <f t="shared" ref="CA144:CI144" si="1180">IF(CA34="NA","0",IF(AND(CA34&gt;0.5,CA34&lt;=0.6),1,0))</f>
        <v>0</v>
      </c>
      <c r="CB144" s="13">
        <f t="shared" si="1180"/>
        <v>0</v>
      </c>
      <c r="CC144" s="13">
        <f t="shared" si="1180"/>
        <v>0</v>
      </c>
      <c r="CD144" s="13">
        <f t="shared" si="1180"/>
        <v>0</v>
      </c>
      <c r="CE144" s="13">
        <f t="shared" si="1180"/>
        <v>0</v>
      </c>
      <c r="CF144" s="13">
        <f t="shared" si="1180"/>
        <v>0</v>
      </c>
      <c r="CG144" s="13">
        <f t="shared" si="1180"/>
        <v>0</v>
      </c>
      <c r="CH144" s="13">
        <f t="shared" si="1180"/>
        <v>0</v>
      </c>
      <c r="CI144" s="13">
        <f t="shared" si="1180"/>
        <v>0</v>
      </c>
      <c r="CJ144" s="13">
        <f>IF(CJ34="NA","0",IF(AND(CJ34&gt;0.5,CJ34&lt;=0.6),1,0))</f>
        <v>0</v>
      </c>
      <c r="CK144" s="39" t="s">
        <v>14</v>
      </c>
      <c r="CL144" s="13">
        <f t="shared" ref="CL144:CT144" si="1181">IF(CL34="NA","0",IF(AND(CL34&gt;0.5,CL34&lt;=0.6),1,0))</f>
        <v>0</v>
      </c>
      <c r="CM144" s="13">
        <f t="shared" si="1181"/>
        <v>0</v>
      </c>
      <c r="CN144" s="13">
        <f t="shared" si="1181"/>
        <v>0</v>
      </c>
      <c r="CO144" s="13">
        <f t="shared" si="1181"/>
        <v>0</v>
      </c>
      <c r="CP144" s="13">
        <f t="shared" si="1181"/>
        <v>0</v>
      </c>
      <c r="CQ144" s="13">
        <f t="shared" si="1181"/>
        <v>0</v>
      </c>
      <c r="CR144" s="13">
        <f t="shared" si="1181"/>
        <v>0</v>
      </c>
      <c r="CS144" s="13">
        <f t="shared" si="1181"/>
        <v>0</v>
      </c>
      <c r="CT144" s="13">
        <f t="shared" si="1181"/>
        <v>0</v>
      </c>
      <c r="CU144" s="13">
        <f>IF(CU34="NA","0",IF(AND(CU34&gt;0.5,CU34&lt;=0.6),1,0))</f>
        <v>0</v>
      </c>
      <c r="CV144" s="39" t="s">
        <v>14</v>
      </c>
      <c r="CW144" s="13">
        <f t="shared" ref="CW144:DE144" si="1182">IF(CW34="NA","0",IF(AND(CW34&gt;0.5,CW34&lt;=0.6),1,0))</f>
        <v>0</v>
      </c>
      <c r="CX144" s="13">
        <f t="shared" si="1182"/>
        <v>0</v>
      </c>
      <c r="CY144" s="13">
        <f t="shared" si="1182"/>
        <v>0</v>
      </c>
      <c r="CZ144" s="13">
        <f t="shared" si="1182"/>
        <v>0</v>
      </c>
      <c r="DA144" s="13">
        <f t="shared" si="1182"/>
        <v>0</v>
      </c>
      <c r="DB144" s="13">
        <f t="shared" si="1182"/>
        <v>0</v>
      </c>
      <c r="DC144" s="13">
        <f t="shared" si="1182"/>
        <v>0</v>
      </c>
      <c r="DD144" s="13">
        <f t="shared" si="1182"/>
        <v>0</v>
      </c>
      <c r="DE144" s="13">
        <f t="shared" si="1182"/>
        <v>0</v>
      </c>
      <c r="DF144" s="13">
        <f>IF(DF34="NA","0",IF(AND(DF34&gt;0.5,DF34&lt;=0.6),1,0))</f>
        <v>0</v>
      </c>
      <c r="DG144" s="39" t="s">
        <v>14</v>
      </c>
      <c r="DH144" s="13">
        <f t="shared" ref="DH144:DP144" si="1183">IF(DH34="NA","0",IF(AND(DH34&gt;0.5,DH34&lt;=0.6),1,0))</f>
        <v>0</v>
      </c>
      <c r="DI144" s="13">
        <f t="shared" si="1183"/>
        <v>0</v>
      </c>
      <c r="DJ144" s="13">
        <f t="shared" si="1183"/>
        <v>0</v>
      </c>
      <c r="DK144" s="13">
        <f t="shared" si="1183"/>
        <v>0</v>
      </c>
      <c r="DL144" s="13">
        <f t="shared" si="1183"/>
        <v>0</v>
      </c>
      <c r="DM144" s="13">
        <f t="shared" si="1183"/>
        <v>0</v>
      </c>
      <c r="DN144" s="13">
        <f t="shared" si="1183"/>
        <v>0</v>
      </c>
      <c r="DO144" s="13">
        <f t="shared" si="1183"/>
        <v>0</v>
      </c>
      <c r="DP144" s="13">
        <f t="shared" si="1183"/>
        <v>0</v>
      </c>
      <c r="DQ144" s="13">
        <f>IF(DQ34="NA","0",IF(AND(DQ34&gt;0.5,DQ34&lt;=0.6),1,0))</f>
        <v>0</v>
      </c>
      <c r="DR144" s="39" t="s">
        <v>14</v>
      </c>
      <c r="DS144" s="13">
        <f t="shared" ref="DS144:EA144" si="1184">IF(DS34="NA","0",IF(AND(DS34&gt;0.5,DS34&lt;=0.6),1,0))</f>
        <v>0</v>
      </c>
      <c r="DT144" s="13">
        <f t="shared" si="1184"/>
        <v>0</v>
      </c>
      <c r="DU144" s="13">
        <f t="shared" si="1184"/>
        <v>0</v>
      </c>
      <c r="DV144" s="13">
        <f t="shared" si="1184"/>
        <v>0</v>
      </c>
      <c r="DW144" s="13">
        <f t="shared" si="1184"/>
        <v>0</v>
      </c>
      <c r="DX144" s="13">
        <f t="shared" si="1184"/>
        <v>0</v>
      </c>
      <c r="DY144" s="13">
        <f t="shared" si="1184"/>
        <v>0</v>
      </c>
      <c r="DZ144" s="13">
        <f t="shared" si="1184"/>
        <v>0</v>
      </c>
      <c r="EA144" s="13">
        <f t="shared" si="1184"/>
        <v>0</v>
      </c>
      <c r="EB144" s="13">
        <f>IF(EB34="NA","0",IF(AND(EB34&gt;0.5,EB34&lt;=0.6),1,0))</f>
        <v>0</v>
      </c>
      <c r="EC144" s="39" t="s">
        <v>14</v>
      </c>
      <c r="ED144" s="13">
        <f t="shared" ref="ED144:EL144" si="1185">IF(ED34="NA","0",IF(AND(ED34&gt;0.5,ED34&lt;=0.6),1,0))</f>
        <v>0</v>
      </c>
      <c r="EE144" s="13">
        <f t="shared" si="1185"/>
        <v>0</v>
      </c>
      <c r="EF144" s="13">
        <f t="shared" si="1185"/>
        <v>0</v>
      </c>
      <c r="EG144" s="13">
        <f t="shared" si="1185"/>
        <v>0</v>
      </c>
      <c r="EH144" s="13">
        <f t="shared" si="1185"/>
        <v>0</v>
      </c>
      <c r="EI144" s="13">
        <f t="shared" si="1185"/>
        <v>0</v>
      </c>
      <c r="EJ144" s="13">
        <f t="shared" si="1185"/>
        <v>0</v>
      </c>
      <c r="EK144" s="13">
        <f t="shared" si="1185"/>
        <v>0</v>
      </c>
      <c r="EL144" s="13">
        <f t="shared" si="1185"/>
        <v>0</v>
      </c>
      <c r="EM144" s="13">
        <f t="shared" ref="EM144" si="1186">IF(EM34="NA","0",IF(AND(EM34&gt;0.5,EM34&lt;=0.6),1,0))</f>
        <v>0</v>
      </c>
      <c r="EN144" s="39" t="s">
        <v>14</v>
      </c>
      <c r="EO144" s="13">
        <f t="shared" ref="EO144:EX144" si="1187">IF(EO34="NA","0",IF(AND(EO34&gt;0.5,EO34&lt;=0.6),1,0))</f>
        <v>0</v>
      </c>
      <c r="EP144" s="13">
        <f t="shared" si="1187"/>
        <v>0</v>
      </c>
      <c r="EQ144" s="13">
        <f t="shared" si="1187"/>
        <v>0</v>
      </c>
      <c r="ER144" s="13">
        <f t="shared" si="1187"/>
        <v>0</v>
      </c>
      <c r="ES144" s="13">
        <f t="shared" si="1187"/>
        <v>0</v>
      </c>
      <c r="ET144" s="13">
        <f t="shared" si="1187"/>
        <v>0</v>
      </c>
      <c r="EU144" s="13">
        <f t="shared" si="1187"/>
        <v>0</v>
      </c>
      <c r="EV144" s="13">
        <f t="shared" si="1187"/>
        <v>0</v>
      </c>
      <c r="EW144" s="13">
        <f t="shared" si="1187"/>
        <v>0</v>
      </c>
      <c r="EX144" s="13">
        <f t="shared" si="1187"/>
        <v>0</v>
      </c>
      <c r="EY144" s="39" t="s">
        <v>14</v>
      </c>
      <c r="EZ144" s="13">
        <f t="shared" ref="EZ144:FI144" si="1188">IF(EZ34="NA","0",IF(AND(EZ34&gt;0.5,EZ34&lt;=0.6),1,0))</f>
        <v>0</v>
      </c>
      <c r="FA144" s="13">
        <f t="shared" si="1188"/>
        <v>0</v>
      </c>
      <c r="FB144" s="13">
        <f t="shared" si="1188"/>
        <v>0</v>
      </c>
      <c r="FC144" s="13">
        <f t="shared" si="1188"/>
        <v>0</v>
      </c>
      <c r="FD144" s="13">
        <f t="shared" si="1188"/>
        <v>0</v>
      </c>
      <c r="FE144" s="13">
        <f t="shared" si="1188"/>
        <v>0</v>
      </c>
      <c r="FF144" s="13">
        <f t="shared" si="1188"/>
        <v>0</v>
      </c>
      <c r="FG144" s="13">
        <f t="shared" si="1188"/>
        <v>0</v>
      </c>
      <c r="FH144" s="13">
        <f t="shared" si="1188"/>
        <v>0</v>
      </c>
      <c r="FI144" s="13">
        <f t="shared" si="1188"/>
        <v>0</v>
      </c>
      <c r="FJ144" s="39" t="s">
        <v>14</v>
      </c>
      <c r="FK144" s="13">
        <f t="shared" ref="FK144:FS144" si="1189">IF(FK34="NA","0",IF(AND(FK34&gt;0.5,FK34&lt;=0.6),1,0))</f>
        <v>0</v>
      </c>
      <c r="FL144" s="13">
        <f t="shared" si="1189"/>
        <v>0</v>
      </c>
      <c r="FM144" s="13">
        <f t="shared" si="1189"/>
        <v>0</v>
      </c>
      <c r="FN144" s="13">
        <f t="shared" si="1189"/>
        <v>0</v>
      </c>
      <c r="FO144" s="13">
        <f t="shared" si="1189"/>
        <v>0</v>
      </c>
      <c r="FP144" s="13">
        <f t="shared" si="1189"/>
        <v>0</v>
      </c>
      <c r="FQ144" s="13">
        <f t="shared" si="1189"/>
        <v>0</v>
      </c>
      <c r="FR144" s="13">
        <f t="shared" si="1189"/>
        <v>0</v>
      </c>
      <c r="FS144" s="13">
        <f t="shared" si="1189"/>
        <v>0</v>
      </c>
      <c r="FT144" s="39" t="s">
        <v>14</v>
      </c>
      <c r="FU144" s="94" t="s">
        <v>14</v>
      </c>
      <c r="FV144" s="13">
        <f>SUM(B144:FT144)</f>
        <v>0</v>
      </c>
      <c r="FW144" s="38"/>
      <c r="FX144" s="4"/>
      <c r="FY144" s="4"/>
    </row>
    <row r="145" spans="1:181" x14ac:dyDescent="0.2">
      <c r="A145" s="39" t="s">
        <v>15</v>
      </c>
      <c r="B145" s="13">
        <f>IF(B35="NA","0",IF(AND(B35&gt;1.31,B35&lt;=1.4),1,0))</f>
        <v>0</v>
      </c>
      <c r="C145" s="13">
        <f t="shared" ref="C145:K145" si="1190">IF(C35="NA","0",IF(AND(C35&gt;1.31,C35&lt;=1.4),1,0))</f>
        <v>0</v>
      </c>
      <c r="D145" s="13">
        <f t="shared" si="1190"/>
        <v>0</v>
      </c>
      <c r="E145" s="13">
        <f t="shared" si="1190"/>
        <v>0</v>
      </c>
      <c r="F145" s="13">
        <f t="shared" si="1190"/>
        <v>0</v>
      </c>
      <c r="G145" s="13">
        <f t="shared" si="1190"/>
        <v>0</v>
      </c>
      <c r="H145" s="13">
        <f t="shared" si="1190"/>
        <v>0</v>
      </c>
      <c r="I145" s="13">
        <f t="shared" si="1190"/>
        <v>0</v>
      </c>
      <c r="J145" s="13">
        <f t="shared" si="1190"/>
        <v>0</v>
      </c>
      <c r="K145" s="13">
        <f t="shared" si="1190"/>
        <v>0</v>
      </c>
      <c r="L145" s="39" t="s">
        <v>15</v>
      </c>
      <c r="M145" s="13">
        <f>IF(M35="NA","0",IF(AND(M35&gt;1.31,M35&lt;=1.4),1,0))</f>
        <v>0</v>
      </c>
      <c r="N145" s="13">
        <f t="shared" ref="N145:U145" si="1191">IF(N35="NA","0",IF(AND(N35&gt;1.31,N35&lt;=1.4),1,0))</f>
        <v>0</v>
      </c>
      <c r="O145" s="13">
        <f t="shared" si="1191"/>
        <v>0</v>
      </c>
      <c r="P145" s="13">
        <f t="shared" si="1191"/>
        <v>0</v>
      </c>
      <c r="Q145" s="13">
        <f t="shared" si="1191"/>
        <v>0</v>
      </c>
      <c r="R145" s="13">
        <f t="shared" si="1191"/>
        <v>0</v>
      </c>
      <c r="S145" s="13">
        <f t="shared" si="1191"/>
        <v>0</v>
      </c>
      <c r="T145" s="13">
        <f t="shared" si="1191"/>
        <v>0</v>
      </c>
      <c r="U145" s="13">
        <f t="shared" si="1191"/>
        <v>0</v>
      </c>
      <c r="V145" s="13">
        <f>IF(V35="NA","0",IF(AND(V35&gt;1.31,V35&lt;=1.4),1,0))</f>
        <v>0</v>
      </c>
      <c r="W145" s="39" t="s">
        <v>15</v>
      </c>
      <c r="X145" s="13">
        <f t="shared" ref="X145:AF145" si="1192">IF(X35="NA","0",IF(AND(X35&gt;1.31,X35&lt;=1.4),1,0))</f>
        <v>0</v>
      </c>
      <c r="Y145" s="13">
        <f t="shared" si="1192"/>
        <v>0</v>
      </c>
      <c r="Z145" s="13">
        <f t="shared" si="1192"/>
        <v>0</v>
      </c>
      <c r="AA145" s="13">
        <f t="shared" si="1192"/>
        <v>0</v>
      </c>
      <c r="AB145" s="13">
        <f t="shared" si="1192"/>
        <v>0</v>
      </c>
      <c r="AC145" s="13">
        <f t="shared" si="1192"/>
        <v>0</v>
      </c>
      <c r="AD145" s="13">
        <f t="shared" si="1192"/>
        <v>0</v>
      </c>
      <c r="AE145" s="13">
        <f t="shared" si="1192"/>
        <v>0</v>
      </c>
      <c r="AF145" s="13">
        <f t="shared" si="1192"/>
        <v>0</v>
      </c>
      <c r="AG145" s="13">
        <f>IF(AG35="NA","0",IF(AND(AG35&gt;1.31,AG35&lt;=1.4),1,0))</f>
        <v>0</v>
      </c>
      <c r="AH145" s="39" t="s">
        <v>15</v>
      </c>
      <c r="AI145" s="13">
        <f t="shared" ref="AI145:AQ145" si="1193">IF(AI35="NA","0",IF(AND(AI35&gt;1.31,AI35&lt;=1.4),1,0))</f>
        <v>0</v>
      </c>
      <c r="AJ145" s="13">
        <f t="shared" si="1193"/>
        <v>0</v>
      </c>
      <c r="AK145" s="13">
        <f t="shared" si="1193"/>
        <v>0</v>
      </c>
      <c r="AL145" s="13">
        <f t="shared" si="1193"/>
        <v>0</v>
      </c>
      <c r="AM145" s="13">
        <f t="shared" si="1193"/>
        <v>0</v>
      </c>
      <c r="AN145" s="13">
        <f t="shared" si="1193"/>
        <v>0</v>
      </c>
      <c r="AO145" s="13">
        <f t="shared" si="1193"/>
        <v>0</v>
      </c>
      <c r="AP145" s="13">
        <f t="shared" si="1193"/>
        <v>0</v>
      </c>
      <c r="AQ145" s="13">
        <f t="shared" si="1193"/>
        <v>0</v>
      </c>
      <c r="AR145" s="13">
        <f>IF(AR35="NA","0",IF(AND(AR35&gt;1.31,AR35&lt;=1.4),1,0))</f>
        <v>0</v>
      </c>
      <c r="AS145" s="39" t="s">
        <v>15</v>
      </c>
      <c r="AT145" s="13">
        <f t="shared" ref="AT145:BB145" si="1194">IF(AT35="NA","0",IF(AND(AT35&gt;1.31,AT35&lt;=1.4),1,0))</f>
        <v>0</v>
      </c>
      <c r="AU145" s="13">
        <f t="shared" si="1194"/>
        <v>0</v>
      </c>
      <c r="AV145" s="13">
        <f t="shared" si="1194"/>
        <v>0</v>
      </c>
      <c r="AW145" s="13">
        <f t="shared" si="1194"/>
        <v>0</v>
      </c>
      <c r="AX145" s="13">
        <f t="shared" si="1194"/>
        <v>0</v>
      </c>
      <c r="AY145" s="13">
        <f t="shared" si="1194"/>
        <v>0</v>
      </c>
      <c r="AZ145" s="13">
        <f t="shared" si="1194"/>
        <v>0</v>
      </c>
      <c r="BA145" s="13">
        <f t="shared" si="1194"/>
        <v>0</v>
      </c>
      <c r="BB145" s="13">
        <f t="shared" si="1194"/>
        <v>0</v>
      </c>
      <c r="BC145" s="13">
        <f>IF(BC35="NA","0",IF(AND(BC35&gt;1.31,BC35&lt;=1.4),1,0))</f>
        <v>0</v>
      </c>
      <c r="BD145" s="39" t="s">
        <v>15</v>
      </c>
      <c r="BE145" s="13">
        <f t="shared" ref="BE145:BM145" si="1195">IF(BE35="NA","0",IF(AND(BE35&gt;1.31,BE35&lt;=1.4),1,0))</f>
        <v>0</v>
      </c>
      <c r="BF145" s="13">
        <f t="shared" si="1195"/>
        <v>0</v>
      </c>
      <c r="BG145" s="13">
        <f t="shared" si="1195"/>
        <v>0</v>
      </c>
      <c r="BH145" s="13">
        <f t="shared" si="1195"/>
        <v>0</v>
      </c>
      <c r="BI145" s="13">
        <f t="shared" si="1195"/>
        <v>0</v>
      </c>
      <c r="BJ145" s="13">
        <f t="shared" si="1195"/>
        <v>0</v>
      </c>
      <c r="BK145" s="13">
        <f t="shared" si="1195"/>
        <v>0</v>
      </c>
      <c r="BL145" s="13">
        <f t="shared" si="1195"/>
        <v>0</v>
      </c>
      <c r="BM145" s="13">
        <f t="shared" si="1195"/>
        <v>0</v>
      </c>
      <c r="BN145" s="13">
        <f>IF(BN35="NA","0",IF(AND(BN35&gt;1.31,BN35&lt;=1.4),1,0))</f>
        <v>0</v>
      </c>
      <c r="BO145" s="39" t="s">
        <v>15</v>
      </c>
      <c r="BP145" s="13">
        <f t="shared" ref="BP145:BX145" si="1196">IF(BP35="NA","0",IF(AND(BP35&gt;1.31,BP35&lt;=1.4),1,0))</f>
        <v>0</v>
      </c>
      <c r="BQ145" s="13">
        <f t="shared" si="1196"/>
        <v>0</v>
      </c>
      <c r="BR145" s="13">
        <f t="shared" si="1196"/>
        <v>0</v>
      </c>
      <c r="BS145" s="13">
        <f t="shared" si="1196"/>
        <v>0</v>
      </c>
      <c r="BT145" s="13">
        <f t="shared" si="1196"/>
        <v>0</v>
      </c>
      <c r="BU145" s="13">
        <f t="shared" si="1196"/>
        <v>0</v>
      </c>
      <c r="BV145" s="13">
        <f t="shared" si="1196"/>
        <v>0</v>
      </c>
      <c r="BW145" s="13">
        <f t="shared" si="1196"/>
        <v>0</v>
      </c>
      <c r="BX145" s="13">
        <f t="shared" si="1196"/>
        <v>0</v>
      </c>
      <c r="BY145" s="13">
        <f>IF(BY35="NA","0",IF(AND(BY35&gt;1.31,BY35&lt;=1.4),1,0))</f>
        <v>0</v>
      </c>
      <c r="BZ145" s="39" t="s">
        <v>15</v>
      </c>
      <c r="CA145" s="13">
        <f t="shared" ref="CA145:CI145" si="1197">IF(CA35="NA","0",IF(AND(CA35&gt;1.31,CA35&lt;=1.4),1,0))</f>
        <v>0</v>
      </c>
      <c r="CB145" s="13">
        <f t="shared" si="1197"/>
        <v>0</v>
      </c>
      <c r="CC145" s="13">
        <f t="shared" si="1197"/>
        <v>0</v>
      </c>
      <c r="CD145" s="13">
        <f t="shared" si="1197"/>
        <v>0</v>
      </c>
      <c r="CE145" s="13">
        <f t="shared" si="1197"/>
        <v>0</v>
      </c>
      <c r="CF145" s="13">
        <f t="shared" si="1197"/>
        <v>0</v>
      </c>
      <c r="CG145" s="13">
        <f t="shared" si="1197"/>
        <v>0</v>
      </c>
      <c r="CH145" s="13">
        <f t="shared" si="1197"/>
        <v>0</v>
      </c>
      <c r="CI145" s="13">
        <f t="shared" si="1197"/>
        <v>0</v>
      </c>
      <c r="CJ145" s="13">
        <f>IF(CJ35="NA","0",IF(AND(CJ35&gt;1.31,CJ35&lt;=1.4),1,0))</f>
        <v>0</v>
      </c>
      <c r="CK145" s="39" t="s">
        <v>15</v>
      </c>
      <c r="CL145" s="13">
        <f t="shared" ref="CL145:CT145" si="1198">IF(CL35="NA","0",IF(AND(CL35&gt;1.31,CL35&lt;=1.4),1,0))</f>
        <v>0</v>
      </c>
      <c r="CM145" s="13">
        <f t="shared" si="1198"/>
        <v>0</v>
      </c>
      <c r="CN145" s="13">
        <f t="shared" si="1198"/>
        <v>0</v>
      </c>
      <c r="CO145" s="13">
        <f t="shared" si="1198"/>
        <v>0</v>
      </c>
      <c r="CP145" s="13">
        <f t="shared" si="1198"/>
        <v>0</v>
      </c>
      <c r="CQ145" s="13">
        <f t="shared" si="1198"/>
        <v>0</v>
      </c>
      <c r="CR145" s="13">
        <f t="shared" si="1198"/>
        <v>0</v>
      </c>
      <c r="CS145" s="13">
        <f t="shared" si="1198"/>
        <v>0</v>
      </c>
      <c r="CT145" s="13">
        <f t="shared" si="1198"/>
        <v>0</v>
      </c>
      <c r="CU145" s="13">
        <f>IF(CU35="NA","0",IF(AND(CU35&gt;1.31,CU35&lt;=1.4),1,0))</f>
        <v>0</v>
      </c>
      <c r="CV145" s="39" t="s">
        <v>15</v>
      </c>
      <c r="CW145" s="13">
        <f t="shared" ref="CW145:DE145" si="1199">IF(CW35="NA","0",IF(AND(CW35&gt;1.31,CW35&lt;=1.4),1,0))</f>
        <v>0</v>
      </c>
      <c r="CX145" s="13">
        <f t="shared" si="1199"/>
        <v>0</v>
      </c>
      <c r="CY145" s="13">
        <f t="shared" si="1199"/>
        <v>0</v>
      </c>
      <c r="CZ145" s="13">
        <f t="shared" si="1199"/>
        <v>0</v>
      </c>
      <c r="DA145" s="13">
        <f t="shared" si="1199"/>
        <v>0</v>
      </c>
      <c r="DB145" s="13">
        <f t="shared" si="1199"/>
        <v>0</v>
      </c>
      <c r="DC145" s="13">
        <f t="shared" si="1199"/>
        <v>0</v>
      </c>
      <c r="DD145" s="13">
        <f t="shared" si="1199"/>
        <v>0</v>
      </c>
      <c r="DE145" s="13">
        <f t="shared" si="1199"/>
        <v>0</v>
      </c>
      <c r="DF145" s="13">
        <f>IF(DF35="NA","0",IF(AND(DF35&gt;1.31,DF35&lt;=1.4),1,0))</f>
        <v>0</v>
      </c>
      <c r="DG145" s="39" t="s">
        <v>15</v>
      </c>
      <c r="DH145" s="13">
        <f t="shared" ref="DH145:DP145" si="1200">IF(DH35="NA","0",IF(AND(DH35&gt;1.31,DH35&lt;=1.4),1,0))</f>
        <v>0</v>
      </c>
      <c r="DI145" s="13">
        <f t="shared" si="1200"/>
        <v>0</v>
      </c>
      <c r="DJ145" s="13">
        <f t="shared" si="1200"/>
        <v>0</v>
      </c>
      <c r="DK145" s="13">
        <f t="shared" si="1200"/>
        <v>0</v>
      </c>
      <c r="DL145" s="13">
        <f t="shared" si="1200"/>
        <v>0</v>
      </c>
      <c r="DM145" s="13">
        <f t="shared" si="1200"/>
        <v>0</v>
      </c>
      <c r="DN145" s="13">
        <f t="shared" si="1200"/>
        <v>0</v>
      </c>
      <c r="DO145" s="13">
        <f t="shared" si="1200"/>
        <v>0</v>
      </c>
      <c r="DP145" s="13">
        <f t="shared" si="1200"/>
        <v>0</v>
      </c>
      <c r="DQ145" s="13">
        <f>IF(DQ35="NA","0",IF(AND(DQ35&gt;1.31,DQ35&lt;=1.4),1,0))</f>
        <v>1</v>
      </c>
      <c r="DR145" s="39" t="s">
        <v>15</v>
      </c>
      <c r="DS145" s="13">
        <f t="shared" ref="DS145:EA145" si="1201">IF(DS35="NA","0",IF(AND(DS35&gt;1.31,DS35&lt;=1.4),1,0))</f>
        <v>0</v>
      </c>
      <c r="DT145" s="13">
        <f t="shared" si="1201"/>
        <v>0</v>
      </c>
      <c r="DU145" s="13">
        <f t="shared" si="1201"/>
        <v>1</v>
      </c>
      <c r="DV145" s="13">
        <f t="shared" si="1201"/>
        <v>0</v>
      </c>
      <c r="DW145" s="13">
        <f t="shared" si="1201"/>
        <v>0</v>
      </c>
      <c r="DX145" s="13">
        <f t="shared" si="1201"/>
        <v>0</v>
      </c>
      <c r="DY145" s="13">
        <f t="shared" si="1201"/>
        <v>0</v>
      </c>
      <c r="DZ145" s="13">
        <f t="shared" si="1201"/>
        <v>0</v>
      </c>
      <c r="EA145" s="13">
        <f t="shared" si="1201"/>
        <v>0</v>
      </c>
      <c r="EB145" s="13">
        <f>IF(EB35="NA","0",IF(AND(EB35&gt;1.31,EB35&lt;=1.4),1,0))</f>
        <v>0</v>
      </c>
      <c r="EC145" s="39" t="s">
        <v>15</v>
      </c>
      <c r="ED145" s="13">
        <f t="shared" ref="ED145:EL145" si="1202">IF(ED35="NA","0",IF(AND(ED35&gt;1.31,ED35&lt;=1.4),1,0))</f>
        <v>0</v>
      </c>
      <c r="EE145" s="13">
        <f t="shared" si="1202"/>
        <v>0</v>
      </c>
      <c r="EF145" s="13">
        <f t="shared" si="1202"/>
        <v>0</v>
      </c>
      <c r="EG145" s="13">
        <f t="shared" si="1202"/>
        <v>0</v>
      </c>
      <c r="EH145" s="13">
        <f t="shared" si="1202"/>
        <v>0</v>
      </c>
      <c r="EI145" s="13">
        <f t="shared" si="1202"/>
        <v>0</v>
      </c>
      <c r="EJ145" s="13">
        <f t="shared" si="1202"/>
        <v>0</v>
      </c>
      <c r="EK145" s="13">
        <f t="shared" si="1202"/>
        <v>0</v>
      </c>
      <c r="EL145" s="13">
        <f t="shared" si="1202"/>
        <v>0</v>
      </c>
      <c r="EM145" s="13">
        <f t="shared" ref="EM145" si="1203">IF(EM35="NA","0",IF(AND(EM35&gt;1.31,EM35&lt;=1.4),1,0))</f>
        <v>0</v>
      </c>
      <c r="EN145" s="39" t="s">
        <v>15</v>
      </c>
      <c r="EO145" s="13">
        <f t="shared" ref="EO145:EX145" si="1204">IF(EO35="NA","0",IF(AND(EO35&gt;1.31,EO35&lt;=1.4),1,0))</f>
        <v>0</v>
      </c>
      <c r="EP145" s="13">
        <f t="shared" si="1204"/>
        <v>0</v>
      </c>
      <c r="EQ145" s="13">
        <f t="shared" si="1204"/>
        <v>0</v>
      </c>
      <c r="ER145" s="13">
        <f t="shared" si="1204"/>
        <v>0</v>
      </c>
      <c r="ES145" s="13">
        <f t="shared" si="1204"/>
        <v>0</v>
      </c>
      <c r="ET145" s="13">
        <f t="shared" si="1204"/>
        <v>0</v>
      </c>
      <c r="EU145" s="13">
        <f t="shared" si="1204"/>
        <v>0</v>
      </c>
      <c r="EV145" s="13">
        <f t="shared" si="1204"/>
        <v>0</v>
      </c>
      <c r="EW145" s="13">
        <f t="shared" si="1204"/>
        <v>0</v>
      </c>
      <c r="EX145" s="13">
        <f t="shared" si="1204"/>
        <v>0</v>
      </c>
      <c r="EY145" s="39" t="s">
        <v>15</v>
      </c>
      <c r="EZ145" s="13">
        <f t="shared" ref="EZ145:FI145" si="1205">IF(EZ35="NA","0",IF(AND(EZ35&gt;1.31,EZ35&lt;=1.4),1,0))</f>
        <v>0</v>
      </c>
      <c r="FA145" s="13">
        <f t="shared" si="1205"/>
        <v>0</v>
      </c>
      <c r="FB145" s="13">
        <f t="shared" si="1205"/>
        <v>0</v>
      </c>
      <c r="FC145" s="13">
        <f t="shared" si="1205"/>
        <v>0</v>
      </c>
      <c r="FD145" s="13">
        <f t="shared" si="1205"/>
        <v>0</v>
      </c>
      <c r="FE145" s="13">
        <f t="shared" si="1205"/>
        <v>0</v>
      </c>
      <c r="FF145" s="13">
        <f t="shared" si="1205"/>
        <v>0</v>
      </c>
      <c r="FG145" s="13">
        <f t="shared" si="1205"/>
        <v>0</v>
      </c>
      <c r="FH145" s="13">
        <f t="shared" si="1205"/>
        <v>0</v>
      </c>
      <c r="FI145" s="13">
        <f t="shared" si="1205"/>
        <v>0</v>
      </c>
      <c r="FJ145" s="39" t="s">
        <v>15</v>
      </c>
      <c r="FK145" s="13">
        <f t="shared" ref="FK145:FS145" si="1206">IF(FK35="NA","0",IF(AND(FK35&gt;1.31,FK35&lt;=1.4),1,0))</f>
        <v>0</v>
      </c>
      <c r="FL145" s="13">
        <f t="shared" si="1206"/>
        <v>0</v>
      </c>
      <c r="FM145" s="13">
        <f t="shared" si="1206"/>
        <v>0</v>
      </c>
      <c r="FN145" s="13">
        <f t="shared" si="1206"/>
        <v>0</v>
      </c>
      <c r="FO145" s="13">
        <f t="shared" si="1206"/>
        <v>0</v>
      </c>
      <c r="FP145" s="13">
        <f t="shared" si="1206"/>
        <v>0</v>
      </c>
      <c r="FQ145" s="13">
        <f t="shared" si="1206"/>
        <v>0</v>
      </c>
      <c r="FR145" s="13">
        <f t="shared" si="1206"/>
        <v>0</v>
      </c>
      <c r="FS145" s="13">
        <f t="shared" si="1206"/>
        <v>0</v>
      </c>
      <c r="FT145" s="39" t="s">
        <v>15</v>
      </c>
      <c r="FU145" s="94" t="s">
        <v>15</v>
      </c>
      <c r="FV145" s="13">
        <f>SUM(B145:FT145)</f>
        <v>2</v>
      </c>
      <c r="FW145" s="38"/>
      <c r="FX145" s="4"/>
      <c r="FY145" s="4"/>
    </row>
    <row r="146" spans="1:181" x14ac:dyDescent="0.2">
      <c r="A146" s="39" t="s">
        <v>16</v>
      </c>
      <c r="B146" s="13">
        <f>IF(B36="NA","0",IF(AND(B36&gt;0.41,B36&lt;=0.5),1,0))</f>
        <v>0</v>
      </c>
      <c r="C146" s="13">
        <f t="shared" ref="C146:K146" si="1207">IF(C36="NA","0",IF(AND(C36&gt;0.41,C36&lt;=0.5),1,0))</f>
        <v>0</v>
      </c>
      <c r="D146" s="13">
        <f t="shared" si="1207"/>
        <v>0</v>
      </c>
      <c r="E146" s="13">
        <f t="shared" si="1207"/>
        <v>0</v>
      </c>
      <c r="F146" s="13">
        <f t="shared" si="1207"/>
        <v>0</v>
      </c>
      <c r="G146" s="13">
        <f t="shared" si="1207"/>
        <v>0</v>
      </c>
      <c r="H146" s="13">
        <f t="shared" si="1207"/>
        <v>0</v>
      </c>
      <c r="I146" s="13">
        <f t="shared" si="1207"/>
        <v>0</v>
      </c>
      <c r="J146" s="13">
        <f t="shared" si="1207"/>
        <v>0</v>
      </c>
      <c r="K146" s="13">
        <f t="shared" si="1207"/>
        <v>0</v>
      </c>
      <c r="L146" s="39" t="s">
        <v>16</v>
      </c>
      <c r="M146" s="13">
        <f>IF(M36="NA","0",IF(AND(M36&gt;0.41,M36&lt;=0.5),1,0))</f>
        <v>0</v>
      </c>
      <c r="N146" s="13">
        <f t="shared" ref="N146:U146" si="1208">IF(N36="NA","0",IF(AND(N36&gt;0.41,N36&lt;=0.5),1,0))</f>
        <v>0</v>
      </c>
      <c r="O146" s="13">
        <f t="shared" si="1208"/>
        <v>0</v>
      </c>
      <c r="P146" s="13">
        <f t="shared" si="1208"/>
        <v>0</v>
      </c>
      <c r="Q146" s="13">
        <f t="shared" si="1208"/>
        <v>0</v>
      </c>
      <c r="R146" s="13">
        <f t="shared" si="1208"/>
        <v>0</v>
      </c>
      <c r="S146" s="13">
        <f t="shared" si="1208"/>
        <v>0</v>
      </c>
      <c r="T146" s="13">
        <f t="shared" si="1208"/>
        <v>0</v>
      </c>
      <c r="U146" s="13">
        <f t="shared" si="1208"/>
        <v>0</v>
      </c>
      <c r="V146" s="13">
        <f>IF(V36="NA","0",IF(AND(V36&gt;0.41,V36&lt;=0.5),1,0))</f>
        <v>0</v>
      </c>
      <c r="W146" s="39" t="s">
        <v>16</v>
      </c>
      <c r="X146" s="13">
        <f t="shared" ref="X146:AF146" si="1209">IF(X36="NA","0",IF(AND(X36&gt;0.41,X36&lt;=0.5),1,0))</f>
        <v>0</v>
      </c>
      <c r="Y146" s="13">
        <f t="shared" si="1209"/>
        <v>0</v>
      </c>
      <c r="Z146" s="13">
        <f t="shared" si="1209"/>
        <v>0</v>
      </c>
      <c r="AA146" s="13">
        <f t="shared" si="1209"/>
        <v>0</v>
      </c>
      <c r="AB146" s="13">
        <f t="shared" si="1209"/>
        <v>0</v>
      </c>
      <c r="AC146" s="13">
        <f t="shared" si="1209"/>
        <v>0</v>
      </c>
      <c r="AD146" s="13">
        <f t="shared" si="1209"/>
        <v>0</v>
      </c>
      <c r="AE146" s="13">
        <f t="shared" si="1209"/>
        <v>0</v>
      </c>
      <c r="AF146" s="13">
        <f t="shared" si="1209"/>
        <v>0</v>
      </c>
      <c r="AG146" s="13">
        <f>IF(AG36="NA","0",IF(AND(AG36&gt;0.41,AG36&lt;=0.5),1,0))</f>
        <v>0</v>
      </c>
      <c r="AH146" s="39" t="s">
        <v>16</v>
      </c>
      <c r="AI146" s="13">
        <f t="shared" ref="AI146:AQ146" si="1210">IF(AI36="NA","0",IF(AND(AI36&gt;0.41,AI36&lt;=0.5),1,0))</f>
        <v>0</v>
      </c>
      <c r="AJ146" s="13">
        <f t="shared" si="1210"/>
        <v>0</v>
      </c>
      <c r="AK146" s="13">
        <f t="shared" si="1210"/>
        <v>0</v>
      </c>
      <c r="AL146" s="13">
        <f t="shared" si="1210"/>
        <v>0</v>
      </c>
      <c r="AM146" s="13">
        <f t="shared" si="1210"/>
        <v>0</v>
      </c>
      <c r="AN146" s="13">
        <f t="shared" si="1210"/>
        <v>0</v>
      </c>
      <c r="AO146" s="13">
        <f t="shared" si="1210"/>
        <v>0</v>
      </c>
      <c r="AP146" s="13">
        <f t="shared" si="1210"/>
        <v>0</v>
      </c>
      <c r="AQ146" s="13">
        <f t="shared" si="1210"/>
        <v>0</v>
      </c>
      <c r="AR146" s="13">
        <f>IF(AR36="NA","0",IF(AND(AR36&gt;0.41,AR36&lt;=0.5),1,0))</f>
        <v>0</v>
      </c>
      <c r="AS146" s="39" t="s">
        <v>16</v>
      </c>
      <c r="AT146" s="13">
        <f t="shared" ref="AT146:BB146" si="1211">IF(AT36="NA","0",IF(AND(AT36&gt;0.41,AT36&lt;=0.5),1,0))</f>
        <v>0</v>
      </c>
      <c r="AU146" s="13">
        <f t="shared" si="1211"/>
        <v>0</v>
      </c>
      <c r="AV146" s="13">
        <f t="shared" si="1211"/>
        <v>0</v>
      </c>
      <c r="AW146" s="13">
        <f t="shared" si="1211"/>
        <v>0</v>
      </c>
      <c r="AX146" s="13">
        <f t="shared" si="1211"/>
        <v>0</v>
      </c>
      <c r="AY146" s="13">
        <f t="shared" si="1211"/>
        <v>0</v>
      </c>
      <c r="AZ146" s="13">
        <f t="shared" si="1211"/>
        <v>0</v>
      </c>
      <c r="BA146" s="13">
        <f t="shared" si="1211"/>
        <v>0</v>
      </c>
      <c r="BB146" s="13">
        <f t="shared" si="1211"/>
        <v>0</v>
      </c>
      <c r="BC146" s="13">
        <f>IF(BC36="NA","0",IF(AND(BC36&gt;0.41,BC36&lt;=0.5),1,0))</f>
        <v>0</v>
      </c>
      <c r="BD146" s="39" t="s">
        <v>16</v>
      </c>
      <c r="BE146" s="13">
        <f t="shared" ref="BE146:BM146" si="1212">IF(BE36="NA","0",IF(AND(BE36&gt;0.41,BE36&lt;=0.5),1,0))</f>
        <v>0</v>
      </c>
      <c r="BF146" s="13">
        <f t="shared" si="1212"/>
        <v>0</v>
      </c>
      <c r="BG146" s="13">
        <f t="shared" si="1212"/>
        <v>0</v>
      </c>
      <c r="BH146" s="13">
        <f t="shared" si="1212"/>
        <v>0</v>
      </c>
      <c r="BI146" s="13">
        <f t="shared" si="1212"/>
        <v>0</v>
      </c>
      <c r="BJ146" s="13">
        <f t="shared" si="1212"/>
        <v>0</v>
      </c>
      <c r="BK146" s="13">
        <f t="shared" si="1212"/>
        <v>0</v>
      </c>
      <c r="BL146" s="13">
        <f t="shared" si="1212"/>
        <v>0</v>
      </c>
      <c r="BM146" s="13">
        <f t="shared" si="1212"/>
        <v>0</v>
      </c>
      <c r="BN146" s="13">
        <f>IF(BN36="NA","0",IF(AND(BN36&gt;0.41,BN36&lt;=0.5),1,0))</f>
        <v>0</v>
      </c>
      <c r="BO146" s="39" t="s">
        <v>16</v>
      </c>
      <c r="BP146" s="13">
        <f t="shared" ref="BP146:BX146" si="1213">IF(BP36="NA","0",IF(AND(BP36&gt;0.41,BP36&lt;=0.5),1,0))</f>
        <v>0</v>
      </c>
      <c r="BQ146" s="13">
        <f t="shared" si="1213"/>
        <v>0</v>
      </c>
      <c r="BR146" s="13">
        <f t="shared" si="1213"/>
        <v>0</v>
      </c>
      <c r="BS146" s="13">
        <f t="shared" si="1213"/>
        <v>0</v>
      </c>
      <c r="BT146" s="13">
        <f t="shared" si="1213"/>
        <v>0</v>
      </c>
      <c r="BU146" s="13">
        <f t="shared" si="1213"/>
        <v>0</v>
      </c>
      <c r="BV146" s="13">
        <f t="shared" si="1213"/>
        <v>0</v>
      </c>
      <c r="BW146" s="13">
        <f t="shared" si="1213"/>
        <v>0</v>
      </c>
      <c r="BX146" s="13">
        <f t="shared" si="1213"/>
        <v>0</v>
      </c>
      <c r="BY146" s="13">
        <f>IF(BY36="NA","0",IF(AND(BY36&gt;0.41,BY36&lt;=0.5),1,0))</f>
        <v>0</v>
      </c>
      <c r="BZ146" s="39" t="s">
        <v>16</v>
      </c>
      <c r="CA146" s="13">
        <f t="shared" ref="CA146:CI146" si="1214">IF(CA36="NA","0",IF(AND(CA36&gt;0.41,CA36&lt;=0.5),1,0))</f>
        <v>0</v>
      </c>
      <c r="CB146" s="13">
        <f t="shared" si="1214"/>
        <v>0</v>
      </c>
      <c r="CC146" s="13">
        <f t="shared" si="1214"/>
        <v>0</v>
      </c>
      <c r="CD146" s="13">
        <f t="shared" si="1214"/>
        <v>0</v>
      </c>
      <c r="CE146" s="13">
        <f t="shared" si="1214"/>
        <v>0</v>
      </c>
      <c r="CF146" s="13">
        <f t="shared" si="1214"/>
        <v>0</v>
      </c>
      <c r="CG146" s="13">
        <f t="shared" si="1214"/>
        <v>0</v>
      </c>
      <c r="CH146" s="13">
        <f t="shared" si="1214"/>
        <v>0</v>
      </c>
      <c r="CI146" s="13">
        <f t="shared" si="1214"/>
        <v>0</v>
      </c>
      <c r="CJ146" s="13">
        <f>IF(CJ36="NA","0",IF(AND(CJ36&gt;0.41,CJ36&lt;=0.5),1,0))</f>
        <v>0</v>
      </c>
      <c r="CK146" s="39" t="s">
        <v>16</v>
      </c>
      <c r="CL146" s="13">
        <f t="shared" ref="CL146:CT146" si="1215">IF(CL36="NA","0",IF(AND(CL36&gt;0.41,CL36&lt;=0.5),1,0))</f>
        <v>0</v>
      </c>
      <c r="CM146" s="13">
        <f t="shared" si="1215"/>
        <v>0</v>
      </c>
      <c r="CN146" s="13">
        <f t="shared" si="1215"/>
        <v>0</v>
      </c>
      <c r="CO146" s="13">
        <f t="shared" si="1215"/>
        <v>0</v>
      </c>
      <c r="CP146" s="13">
        <f t="shared" si="1215"/>
        <v>0</v>
      </c>
      <c r="CQ146" s="13">
        <f t="shared" si="1215"/>
        <v>0</v>
      </c>
      <c r="CR146" s="13">
        <f t="shared" si="1215"/>
        <v>0</v>
      </c>
      <c r="CS146" s="13">
        <f t="shared" si="1215"/>
        <v>0</v>
      </c>
      <c r="CT146" s="13">
        <f t="shared" si="1215"/>
        <v>0</v>
      </c>
      <c r="CU146" s="13">
        <f>IF(CU36="NA","0",IF(AND(CU36&gt;0.41,CU36&lt;=0.5),1,0))</f>
        <v>0</v>
      </c>
      <c r="CV146" s="39" t="s">
        <v>16</v>
      </c>
      <c r="CW146" s="13">
        <f t="shared" ref="CW146:DE146" si="1216">IF(CW36="NA","0",IF(AND(CW36&gt;0.41,CW36&lt;=0.5),1,0))</f>
        <v>0</v>
      </c>
      <c r="CX146" s="13">
        <f t="shared" si="1216"/>
        <v>0</v>
      </c>
      <c r="CY146" s="13">
        <f t="shared" si="1216"/>
        <v>0</v>
      </c>
      <c r="CZ146" s="13">
        <f t="shared" si="1216"/>
        <v>0</v>
      </c>
      <c r="DA146" s="13">
        <f t="shared" si="1216"/>
        <v>0</v>
      </c>
      <c r="DB146" s="13">
        <f t="shared" si="1216"/>
        <v>0</v>
      </c>
      <c r="DC146" s="13">
        <f t="shared" si="1216"/>
        <v>0</v>
      </c>
      <c r="DD146" s="13">
        <f t="shared" si="1216"/>
        <v>0</v>
      </c>
      <c r="DE146" s="13">
        <f t="shared" si="1216"/>
        <v>0</v>
      </c>
      <c r="DF146" s="13">
        <f>IF(DF36="NA","0",IF(AND(DF36&gt;0.41,DF36&lt;=0.5),1,0))</f>
        <v>0</v>
      </c>
      <c r="DG146" s="39" t="s">
        <v>16</v>
      </c>
      <c r="DH146" s="13">
        <f t="shared" ref="DH146:DP146" si="1217">IF(DH36="NA","0",IF(AND(DH36&gt;0.41,DH36&lt;=0.5),1,0))</f>
        <v>0</v>
      </c>
      <c r="DI146" s="13">
        <f t="shared" si="1217"/>
        <v>0</v>
      </c>
      <c r="DJ146" s="13">
        <f t="shared" si="1217"/>
        <v>0</v>
      </c>
      <c r="DK146" s="13">
        <f t="shared" si="1217"/>
        <v>0</v>
      </c>
      <c r="DL146" s="13">
        <f t="shared" si="1217"/>
        <v>0</v>
      </c>
      <c r="DM146" s="13">
        <f t="shared" si="1217"/>
        <v>0</v>
      </c>
      <c r="DN146" s="13">
        <f t="shared" si="1217"/>
        <v>0</v>
      </c>
      <c r="DO146" s="13">
        <f t="shared" si="1217"/>
        <v>0</v>
      </c>
      <c r="DP146" s="13">
        <f t="shared" si="1217"/>
        <v>0</v>
      </c>
      <c r="DQ146" s="13">
        <f>IF(DQ36="NA","0",IF(AND(DQ36&gt;0.41,DQ36&lt;=0.5),1,0))</f>
        <v>0</v>
      </c>
      <c r="DR146" s="39" t="s">
        <v>16</v>
      </c>
      <c r="DS146" s="13">
        <f t="shared" ref="DS146:EA146" si="1218">IF(DS36="NA","0",IF(AND(DS36&gt;0.41,DS36&lt;=0.5),1,0))</f>
        <v>0</v>
      </c>
      <c r="DT146" s="13">
        <f t="shared" si="1218"/>
        <v>0</v>
      </c>
      <c r="DU146" s="13">
        <f t="shared" si="1218"/>
        <v>0</v>
      </c>
      <c r="DV146" s="13">
        <f t="shared" si="1218"/>
        <v>0</v>
      </c>
      <c r="DW146" s="13">
        <f t="shared" si="1218"/>
        <v>0</v>
      </c>
      <c r="DX146" s="13">
        <f t="shared" si="1218"/>
        <v>0</v>
      </c>
      <c r="DY146" s="13">
        <f t="shared" si="1218"/>
        <v>0</v>
      </c>
      <c r="DZ146" s="13">
        <f t="shared" si="1218"/>
        <v>0</v>
      </c>
      <c r="EA146" s="13">
        <f t="shared" si="1218"/>
        <v>0</v>
      </c>
      <c r="EB146" s="13">
        <f>IF(EB36="NA","0",IF(AND(EB36&gt;0.41,EB36&lt;=0.5),1,0))</f>
        <v>0</v>
      </c>
      <c r="EC146" s="39" t="s">
        <v>16</v>
      </c>
      <c r="ED146" s="13">
        <f t="shared" ref="ED146:EL146" si="1219">IF(ED36="NA","0",IF(AND(ED36&gt;0.41,ED36&lt;=0.5),1,0))</f>
        <v>0</v>
      </c>
      <c r="EE146" s="13">
        <f t="shared" si="1219"/>
        <v>0</v>
      </c>
      <c r="EF146" s="13">
        <f t="shared" si="1219"/>
        <v>0</v>
      </c>
      <c r="EG146" s="13">
        <f t="shared" si="1219"/>
        <v>0</v>
      </c>
      <c r="EH146" s="13">
        <f t="shared" si="1219"/>
        <v>0</v>
      </c>
      <c r="EI146" s="13">
        <f t="shared" si="1219"/>
        <v>0</v>
      </c>
      <c r="EJ146" s="13">
        <f t="shared" si="1219"/>
        <v>0</v>
      </c>
      <c r="EK146" s="13">
        <f t="shared" si="1219"/>
        <v>0</v>
      </c>
      <c r="EL146" s="13">
        <f t="shared" si="1219"/>
        <v>0</v>
      </c>
      <c r="EM146" s="13">
        <f t="shared" ref="EM146" si="1220">IF(EM36="NA","0",IF(AND(EM36&gt;0.41,EM36&lt;=0.5),1,0))</f>
        <v>0</v>
      </c>
      <c r="EN146" s="39" t="s">
        <v>16</v>
      </c>
      <c r="EO146" s="13">
        <f t="shared" ref="EO146:EX146" si="1221">IF(EO36="NA","0",IF(AND(EO36&gt;0.41,EO36&lt;=0.5),1,0))</f>
        <v>0</v>
      </c>
      <c r="EP146" s="13">
        <f t="shared" si="1221"/>
        <v>0</v>
      </c>
      <c r="EQ146" s="13">
        <f t="shared" si="1221"/>
        <v>0</v>
      </c>
      <c r="ER146" s="13">
        <f t="shared" si="1221"/>
        <v>0</v>
      </c>
      <c r="ES146" s="13">
        <f t="shared" si="1221"/>
        <v>0</v>
      </c>
      <c r="ET146" s="13">
        <f t="shared" si="1221"/>
        <v>0</v>
      </c>
      <c r="EU146" s="13">
        <f t="shared" si="1221"/>
        <v>0</v>
      </c>
      <c r="EV146" s="13">
        <f t="shared" si="1221"/>
        <v>0</v>
      </c>
      <c r="EW146" s="13">
        <f t="shared" si="1221"/>
        <v>0</v>
      </c>
      <c r="EX146" s="13">
        <f t="shared" si="1221"/>
        <v>0</v>
      </c>
      <c r="EY146" s="39" t="s">
        <v>16</v>
      </c>
      <c r="EZ146" s="13">
        <f t="shared" ref="EZ146:FI146" si="1222">IF(EZ36="NA","0",IF(AND(EZ36&gt;0.41,EZ36&lt;=0.5),1,0))</f>
        <v>0</v>
      </c>
      <c r="FA146" s="13">
        <f t="shared" si="1222"/>
        <v>0</v>
      </c>
      <c r="FB146" s="13">
        <f t="shared" si="1222"/>
        <v>0</v>
      </c>
      <c r="FC146" s="13">
        <f t="shared" si="1222"/>
        <v>0</v>
      </c>
      <c r="FD146" s="13">
        <f t="shared" si="1222"/>
        <v>0</v>
      </c>
      <c r="FE146" s="13">
        <f t="shared" si="1222"/>
        <v>0</v>
      </c>
      <c r="FF146" s="13">
        <f t="shared" si="1222"/>
        <v>0</v>
      </c>
      <c r="FG146" s="13">
        <f t="shared" si="1222"/>
        <v>0</v>
      </c>
      <c r="FH146" s="13">
        <f t="shared" si="1222"/>
        <v>0</v>
      </c>
      <c r="FI146" s="13">
        <f t="shared" si="1222"/>
        <v>0</v>
      </c>
      <c r="FJ146" s="39" t="s">
        <v>16</v>
      </c>
      <c r="FK146" s="13">
        <f t="shared" ref="FK146:FS146" si="1223">IF(FK36="NA","0",IF(AND(FK36&gt;0.41,FK36&lt;=0.5),1,0))</f>
        <v>0</v>
      </c>
      <c r="FL146" s="13">
        <f t="shared" si="1223"/>
        <v>0</v>
      </c>
      <c r="FM146" s="13">
        <f t="shared" si="1223"/>
        <v>0</v>
      </c>
      <c r="FN146" s="13">
        <f t="shared" si="1223"/>
        <v>0</v>
      </c>
      <c r="FO146" s="13">
        <f t="shared" si="1223"/>
        <v>0</v>
      </c>
      <c r="FP146" s="13">
        <f t="shared" si="1223"/>
        <v>0</v>
      </c>
      <c r="FQ146" s="13">
        <f t="shared" si="1223"/>
        <v>0</v>
      </c>
      <c r="FR146" s="13">
        <f t="shared" si="1223"/>
        <v>0</v>
      </c>
      <c r="FS146" s="13">
        <f t="shared" si="1223"/>
        <v>0</v>
      </c>
      <c r="FT146" s="39" t="s">
        <v>16</v>
      </c>
      <c r="FU146" s="94" t="s">
        <v>16</v>
      </c>
      <c r="FV146" s="13">
        <f>SUM(B146:FT146)</f>
        <v>0</v>
      </c>
      <c r="FW146" s="38"/>
      <c r="FX146" s="4"/>
      <c r="FY146" s="4"/>
    </row>
    <row r="147" spans="1:181" x14ac:dyDescent="0.2">
      <c r="A147" s="36" t="s">
        <v>74</v>
      </c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6" t="s">
        <v>74</v>
      </c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6" t="s">
        <v>74</v>
      </c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6" t="s">
        <v>74</v>
      </c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6" t="s">
        <v>74</v>
      </c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6" t="s">
        <v>74</v>
      </c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6" t="s">
        <v>74</v>
      </c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6" t="s">
        <v>74</v>
      </c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6" t="s">
        <v>74</v>
      </c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6" t="s">
        <v>74</v>
      </c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6" t="s">
        <v>74</v>
      </c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6" t="s">
        <v>74</v>
      </c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6" t="s">
        <v>74</v>
      </c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6" t="s">
        <v>74</v>
      </c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6" t="s">
        <v>74</v>
      </c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6" t="s">
        <v>74</v>
      </c>
      <c r="FK147" s="37"/>
      <c r="FL147" s="37"/>
      <c r="FM147" s="37"/>
      <c r="FN147" s="37"/>
      <c r="FO147" s="37"/>
      <c r="FP147" s="37"/>
      <c r="FQ147" s="37"/>
      <c r="FR147" s="37"/>
      <c r="FS147" s="37"/>
      <c r="FT147" s="36" t="s">
        <v>74</v>
      </c>
      <c r="FU147" s="40" t="s">
        <v>74</v>
      </c>
      <c r="FV147" s="38"/>
      <c r="FW147" s="38"/>
      <c r="FX147" s="4"/>
      <c r="FY147" s="4"/>
    </row>
    <row r="148" spans="1:181" x14ac:dyDescent="0.2">
      <c r="A148" s="39" t="s">
        <v>14</v>
      </c>
      <c r="B148" s="13">
        <f>IF(B34="NA","0",IF(AND(B34&gt;0.6,B34&lt;=0.7),1,0))</f>
        <v>0</v>
      </c>
      <c r="C148" s="13">
        <f t="shared" ref="C148:K148" si="1224">IF(C34="NA","0",IF(AND(C34&gt;0.6,C34&lt;=0.7),1,0))</f>
        <v>1</v>
      </c>
      <c r="D148" s="13">
        <f t="shared" si="1224"/>
        <v>0</v>
      </c>
      <c r="E148" s="13">
        <f t="shared" si="1224"/>
        <v>0</v>
      </c>
      <c r="F148" s="13">
        <f t="shared" si="1224"/>
        <v>0</v>
      </c>
      <c r="G148" s="13">
        <f t="shared" si="1224"/>
        <v>0</v>
      </c>
      <c r="H148" s="13">
        <f t="shared" si="1224"/>
        <v>0</v>
      </c>
      <c r="I148" s="13">
        <f t="shared" si="1224"/>
        <v>0</v>
      </c>
      <c r="J148" s="13">
        <f t="shared" si="1224"/>
        <v>0</v>
      </c>
      <c r="K148" s="13">
        <f t="shared" si="1224"/>
        <v>0</v>
      </c>
      <c r="L148" s="39" t="s">
        <v>14</v>
      </c>
      <c r="M148" s="13">
        <f>IF(M34="NA","0",IF(AND(M34&gt;0.6,M34&lt;=0.7),1,0))</f>
        <v>0</v>
      </c>
      <c r="N148" s="13">
        <f t="shared" ref="N148:U148" si="1225">IF(N34="NA","0",IF(AND(N34&gt;0.6,N34&lt;=0.7),1,0))</f>
        <v>0</v>
      </c>
      <c r="O148" s="13">
        <f t="shared" si="1225"/>
        <v>0</v>
      </c>
      <c r="P148" s="13">
        <f t="shared" si="1225"/>
        <v>0</v>
      </c>
      <c r="Q148" s="13">
        <f t="shared" si="1225"/>
        <v>0</v>
      </c>
      <c r="R148" s="13">
        <f t="shared" si="1225"/>
        <v>0</v>
      </c>
      <c r="S148" s="13">
        <f t="shared" si="1225"/>
        <v>0</v>
      </c>
      <c r="T148" s="13">
        <f t="shared" si="1225"/>
        <v>0</v>
      </c>
      <c r="U148" s="13">
        <f t="shared" si="1225"/>
        <v>0</v>
      </c>
      <c r="V148" s="13">
        <f>IF(V34="NA","0",IF(AND(V34&gt;0.6,V34&lt;=0.7),1,0))</f>
        <v>0</v>
      </c>
      <c r="W148" s="39" t="s">
        <v>14</v>
      </c>
      <c r="X148" s="13">
        <f t="shared" ref="X148:AF148" si="1226">IF(X34="NA","0",IF(AND(X34&gt;0.6,X34&lt;=0.7),1,0))</f>
        <v>0</v>
      </c>
      <c r="Y148" s="13">
        <f t="shared" si="1226"/>
        <v>0</v>
      </c>
      <c r="Z148" s="13">
        <f t="shared" si="1226"/>
        <v>0</v>
      </c>
      <c r="AA148" s="13">
        <f t="shared" si="1226"/>
        <v>0</v>
      </c>
      <c r="AB148" s="13">
        <f t="shared" si="1226"/>
        <v>0</v>
      </c>
      <c r="AC148" s="13">
        <f t="shared" si="1226"/>
        <v>0</v>
      </c>
      <c r="AD148" s="13">
        <f t="shared" si="1226"/>
        <v>0</v>
      </c>
      <c r="AE148" s="13">
        <f t="shared" si="1226"/>
        <v>0</v>
      </c>
      <c r="AF148" s="13">
        <f t="shared" si="1226"/>
        <v>0</v>
      </c>
      <c r="AG148" s="13">
        <f>IF(AG34="NA","0",IF(AND(AG34&gt;0.6,AG34&lt;=0.7),1,0))</f>
        <v>0</v>
      </c>
      <c r="AH148" s="39" t="s">
        <v>14</v>
      </c>
      <c r="AI148" s="13">
        <f t="shared" ref="AI148:AQ148" si="1227">IF(AI34="NA","0",IF(AND(AI34&gt;0.6,AI34&lt;=0.7),1,0))</f>
        <v>0</v>
      </c>
      <c r="AJ148" s="13">
        <f t="shared" si="1227"/>
        <v>0</v>
      </c>
      <c r="AK148" s="13">
        <f t="shared" si="1227"/>
        <v>0</v>
      </c>
      <c r="AL148" s="13">
        <f t="shared" si="1227"/>
        <v>0</v>
      </c>
      <c r="AM148" s="13">
        <f t="shared" si="1227"/>
        <v>0</v>
      </c>
      <c r="AN148" s="13">
        <f t="shared" si="1227"/>
        <v>0</v>
      </c>
      <c r="AO148" s="13">
        <f t="shared" si="1227"/>
        <v>0</v>
      </c>
      <c r="AP148" s="13">
        <f t="shared" si="1227"/>
        <v>0</v>
      </c>
      <c r="AQ148" s="13">
        <f t="shared" si="1227"/>
        <v>0</v>
      </c>
      <c r="AR148" s="13">
        <f>IF(AR34="NA","0",IF(AND(AR34&gt;0.6,AR34&lt;=0.7),1,0))</f>
        <v>0</v>
      </c>
      <c r="AS148" s="39" t="s">
        <v>14</v>
      </c>
      <c r="AT148" s="13">
        <f t="shared" ref="AT148:BB148" si="1228">IF(AT34="NA","0",IF(AND(AT34&gt;0.6,AT34&lt;=0.7),1,0))</f>
        <v>0</v>
      </c>
      <c r="AU148" s="13">
        <f t="shared" si="1228"/>
        <v>0</v>
      </c>
      <c r="AV148" s="13">
        <f t="shared" si="1228"/>
        <v>0</v>
      </c>
      <c r="AW148" s="13">
        <f t="shared" si="1228"/>
        <v>0</v>
      </c>
      <c r="AX148" s="13">
        <f t="shared" si="1228"/>
        <v>0</v>
      </c>
      <c r="AY148" s="13">
        <f t="shared" si="1228"/>
        <v>0</v>
      </c>
      <c r="AZ148" s="13">
        <f t="shared" si="1228"/>
        <v>0</v>
      </c>
      <c r="BA148" s="13">
        <f t="shared" si="1228"/>
        <v>0</v>
      </c>
      <c r="BB148" s="13">
        <f t="shared" si="1228"/>
        <v>0</v>
      </c>
      <c r="BC148" s="13">
        <f>IF(BC34="NA","0",IF(AND(BC34&gt;0.6,BC34&lt;=0.7),1,0))</f>
        <v>0</v>
      </c>
      <c r="BD148" s="39" t="s">
        <v>14</v>
      </c>
      <c r="BE148" s="13">
        <f t="shared" ref="BE148:BM148" si="1229">IF(BE34="NA","0",IF(AND(BE34&gt;0.6,BE34&lt;=0.7),1,0))</f>
        <v>0</v>
      </c>
      <c r="BF148" s="13">
        <f t="shared" si="1229"/>
        <v>0</v>
      </c>
      <c r="BG148" s="13">
        <f t="shared" si="1229"/>
        <v>0</v>
      </c>
      <c r="BH148" s="13">
        <f t="shared" si="1229"/>
        <v>0</v>
      </c>
      <c r="BI148" s="13">
        <f t="shared" si="1229"/>
        <v>0</v>
      </c>
      <c r="BJ148" s="13">
        <f t="shared" si="1229"/>
        <v>0</v>
      </c>
      <c r="BK148" s="13">
        <f t="shared" si="1229"/>
        <v>0</v>
      </c>
      <c r="BL148" s="13">
        <f t="shared" si="1229"/>
        <v>0</v>
      </c>
      <c r="BM148" s="13">
        <f t="shared" si="1229"/>
        <v>0</v>
      </c>
      <c r="BN148" s="13">
        <f>IF(BN34="NA","0",IF(AND(BN34&gt;0.6,BN34&lt;=0.7),1,0))</f>
        <v>0</v>
      </c>
      <c r="BO148" s="39" t="s">
        <v>14</v>
      </c>
      <c r="BP148" s="13">
        <f t="shared" ref="BP148:BX148" si="1230">IF(BP34="NA","0",IF(AND(BP34&gt;0.6,BP34&lt;=0.7),1,0))</f>
        <v>0</v>
      </c>
      <c r="BQ148" s="13">
        <f t="shared" si="1230"/>
        <v>0</v>
      </c>
      <c r="BR148" s="13">
        <f t="shared" si="1230"/>
        <v>0</v>
      </c>
      <c r="BS148" s="13">
        <f t="shared" si="1230"/>
        <v>0</v>
      </c>
      <c r="BT148" s="13">
        <f t="shared" si="1230"/>
        <v>0</v>
      </c>
      <c r="BU148" s="13">
        <f t="shared" si="1230"/>
        <v>0</v>
      </c>
      <c r="BV148" s="13">
        <f t="shared" si="1230"/>
        <v>0</v>
      </c>
      <c r="BW148" s="13">
        <f t="shared" si="1230"/>
        <v>0</v>
      </c>
      <c r="BX148" s="13">
        <f t="shared" si="1230"/>
        <v>0</v>
      </c>
      <c r="BY148" s="13">
        <f>IF(BY34="NA","0",IF(AND(BY34&gt;0.6,BY34&lt;=0.7),1,0))</f>
        <v>0</v>
      </c>
      <c r="BZ148" s="39" t="s">
        <v>14</v>
      </c>
      <c r="CA148" s="13">
        <f t="shared" ref="CA148:CI148" si="1231">IF(CA34="NA","0",IF(AND(CA34&gt;0.6,CA34&lt;=0.7),1,0))</f>
        <v>0</v>
      </c>
      <c r="CB148" s="13">
        <f t="shared" si="1231"/>
        <v>0</v>
      </c>
      <c r="CC148" s="13">
        <f t="shared" si="1231"/>
        <v>0</v>
      </c>
      <c r="CD148" s="13">
        <f t="shared" si="1231"/>
        <v>0</v>
      </c>
      <c r="CE148" s="13">
        <f t="shared" si="1231"/>
        <v>0</v>
      </c>
      <c r="CF148" s="13">
        <f t="shared" si="1231"/>
        <v>0</v>
      </c>
      <c r="CG148" s="13">
        <f t="shared" si="1231"/>
        <v>0</v>
      </c>
      <c r="CH148" s="13">
        <f t="shared" si="1231"/>
        <v>0</v>
      </c>
      <c r="CI148" s="13">
        <f t="shared" si="1231"/>
        <v>0</v>
      </c>
      <c r="CJ148" s="13">
        <f>IF(CJ34="NA","0",IF(AND(CJ34&gt;0.6,CJ34&lt;=0.7),1,0))</f>
        <v>0</v>
      </c>
      <c r="CK148" s="39" t="s">
        <v>14</v>
      </c>
      <c r="CL148" s="13">
        <f t="shared" ref="CL148:CT148" si="1232">IF(CL34="NA","0",IF(AND(CL34&gt;0.6,CL34&lt;=0.7),1,0))</f>
        <v>0</v>
      </c>
      <c r="CM148" s="13">
        <f t="shared" si="1232"/>
        <v>0</v>
      </c>
      <c r="CN148" s="13">
        <f t="shared" si="1232"/>
        <v>0</v>
      </c>
      <c r="CO148" s="13">
        <f t="shared" si="1232"/>
        <v>0</v>
      </c>
      <c r="CP148" s="13">
        <f t="shared" si="1232"/>
        <v>0</v>
      </c>
      <c r="CQ148" s="13">
        <f t="shared" si="1232"/>
        <v>0</v>
      </c>
      <c r="CR148" s="13">
        <f t="shared" si="1232"/>
        <v>0</v>
      </c>
      <c r="CS148" s="13">
        <f t="shared" si="1232"/>
        <v>0</v>
      </c>
      <c r="CT148" s="13">
        <f t="shared" si="1232"/>
        <v>0</v>
      </c>
      <c r="CU148" s="13">
        <f>IF(CU34="NA","0",IF(AND(CU34&gt;0.6,CU34&lt;=0.7),1,0))</f>
        <v>0</v>
      </c>
      <c r="CV148" s="39" t="s">
        <v>14</v>
      </c>
      <c r="CW148" s="13">
        <f t="shared" ref="CW148:DE148" si="1233">IF(CW34="NA","0",IF(AND(CW34&gt;0.6,CW34&lt;=0.7),1,0))</f>
        <v>0</v>
      </c>
      <c r="CX148" s="13">
        <f t="shared" si="1233"/>
        <v>0</v>
      </c>
      <c r="CY148" s="13">
        <f t="shared" si="1233"/>
        <v>0</v>
      </c>
      <c r="CZ148" s="13">
        <f t="shared" si="1233"/>
        <v>0</v>
      </c>
      <c r="DA148" s="13">
        <f t="shared" si="1233"/>
        <v>0</v>
      </c>
      <c r="DB148" s="13">
        <f t="shared" si="1233"/>
        <v>0</v>
      </c>
      <c r="DC148" s="13">
        <f t="shared" si="1233"/>
        <v>0</v>
      </c>
      <c r="DD148" s="13">
        <f t="shared" si="1233"/>
        <v>0</v>
      </c>
      <c r="DE148" s="13">
        <f t="shared" si="1233"/>
        <v>0</v>
      </c>
      <c r="DF148" s="13">
        <f>IF(DF34="NA","0",IF(AND(DF34&gt;0.6,DF34&lt;=0.7),1,0))</f>
        <v>0</v>
      </c>
      <c r="DG148" s="39" t="s">
        <v>14</v>
      </c>
      <c r="DH148" s="13">
        <f t="shared" ref="DH148:DP148" si="1234">IF(DH34="NA","0",IF(AND(DH34&gt;0.6,DH34&lt;=0.7),1,0))</f>
        <v>0</v>
      </c>
      <c r="DI148" s="13">
        <f t="shared" si="1234"/>
        <v>0</v>
      </c>
      <c r="DJ148" s="13">
        <f t="shared" si="1234"/>
        <v>0</v>
      </c>
      <c r="DK148" s="13">
        <f t="shared" si="1234"/>
        <v>0</v>
      </c>
      <c r="DL148" s="13">
        <f t="shared" si="1234"/>
        <v>0</v>
      </c>
      <c r="DM148" s="13">
        <f t="shared" si="1234"/>
        <v>0</v>
      </c>
      <c r="DN148" s="13">
        <f t="shared" si="1234"/>
        <v>0</v>
      </c>
      <c r="DO148" s="13">
        <f t="shared" si="1234"/>
        <v>0</v>
      </c>
      <c r="DP148" s="13">
        <f t="shared" si="1234"/>
        <v>0</v>
      </c>
      <c r="DQ148" s="13">
        <f>IF(DQ34="NA","0",IF(AND(DQ34&gt;0.6,DQ34&lt;=0.7),1,0))</f>
        <v>0</v>
      </c>
      <c r="DR148" s="39" t="s">
        <v>14</v>
      </c>
      <c r="DS148" s="13">
        <f t="shared" ref="DS148:EA148" si="1235">IF(DS34="NA","0",IF(AND(DS34&gt;0.6,DS34&lt;=0.7),1,0))</f>
        <v>0</v>
      </c>
      <c r="DT148" s="13">
        <f t="shared" si="1235"/>
        <v>0</v>
      </c>
      <c r="DU148" s="13">
        <f t="shared" si="1235"/>
        <v>0</v>
      </c>
      <c r="DV148" s="13">
        <f t="shared" si="1235"/>
        <v>0</v>
      </c>
      <c r="DW148" s="13">
        <f t="shared" si="1235"/>
        <v>0</v>
      </c>
      <c r="DX148" s="13">
        <f t="shared" si="1235"/>
        <v>0</v>
      </c>
      <c r="DY148" s="13">
        <f t="shared" si="1235"/>
        <v>0</v>
      </c>
      <c r="DZ148" s="13">
        <f t="shared" si="1235"/>
        <v>0</v>
      </c>
      <c r="EA148" s="13">
        <f t="shared" si="1235"/>
        <v>0</v>
      </c>
      <c r="EB148" s="13">
        <f>IF(EB34="NA","0",IF(AND(EB34&gt;0.6,EB34&lt;=0.7),1,0))</f>
        <v>0</v>
      </c>
      <c r="EC148" s="39" t="s">
        <v>14</v>
      </c>
      <c r="ED148" s="13">
        <f t="shared" ref="ED148:EL148" si="1236">IF(ED34="NA","0",IF(AND(ED34&gt;0.6,ED34&lt;=0.7),1,0))</f>
        <v>0</v>
      </c>
      <c r="EE148" s="13">
        <f t="shared" si="1236"/>
        <v>0</v>
      </c>
      <c r="EF148" s="13">
        <f t="shared" si="1236"/>
        <v>0</v>
      </c>
      <c r="EG148" s="13">
        <f t="shared" si="1236"/>
        <v>0</v>
      </c>
      <c r="EH148" s="13">
        <f t="shared" si="1236"/>
        <v>0</v>
      </c>
      <c r="EI148" s="13">
        <f t="shared" si="1236"/>
        <v>0</v>
      </c>
      <c r="EJ148" s="13">
        <f t="shared" si="1236"/>
        <v>0</v>
      </c>
      <c r="EK148" s="13">
        <f t="shared" si="1236"/>
        <v>0</v>
      </c>
      <c r="EL148" s="13">
        <f t="shared" si="1236"/>
        <v>0</v>
      </c>
      <c r="EM148" s="13">
        <f t="shared" ref="EM148" si="1237">IF(EM34="NA","0",IF(AND(EM34&gt;0.6,EM34&lt;=0.7),1,0))</f>
        <v>0</v>
      </c>
      <c r="EN148" s="39" t="s">
        <v>14</v>
      </c>
      <c r="EO148" s="13">
        <f t="shared" ref="EO148:EX148" si="1238">IF(EO34="NA","0",IF(AND(EO34&gt;0.6,EO34&lt;=0.7),1,0))</f>
        <v>0</v>
      </c>
      <c r="EP148" s="13">
        <f t="shared" si="1238"/>
        <v>0</v>
      </c>
      <c r="EQ148" s="13">
        <f t="shared" si="1238"/>
        <v>0</v>
      </c>
      <c r="ER148" s="13">
        <f t="shared" si="1238"/>
        <v>0</v>
      </c>
      <c r="ES148" s="13">
        <f t="shared" si="1238"/>
        <v>0</v>
      </c>
      <c r="ET148" s="13">
        <f t="shared" si="1238"/>
        <v>0</v>
      </c>
      <c r="EU148" s="13">
        <f t="shared" si="1238"/>
        <v>0</v>
      </c>
      <c r="EV148" s="13">
        <f t="shared" si="1238"/>
        <v>0</v>
      </c>
      <c r="EW148" s="13">
        <f t="shared" si="1238"/>
        <v>0</v>
      </c>
      <c r="EX148" s="13">
        <f t="shared" si="1238"/>
        <v>0</v>
      </c>
      <c r="EY148" s="39" t="s">
        <v>14</v>
      </c>
      <c r="EZ148" s="13">
        <f t="shared" ref="EZ148:FI148" si="1239">IF(EZ34="NA","0",IF(AND(EZ34&gt;0.6,EZ34&lt;=0.7),1,0))</f>
        <v>0</v>
      </c>
      <c r="FA148" s="13">
        <f t="shared" si="1239"/>
        <v>0</v>
      </c>
      <c r="FB148" s="13">
        <f t="shared" si="1239"/>
        <v>0</v>
      </c>
      <c r="FC148" s="13">
        <f t="shared" si="1239"/>
        <v>0</v>
      </c>
      <c r="FD148" s="13">
        <f t="shared" si="1239"/>
        <v>0</v>
      </c>
      <c r="FE148" s="13">
        <f t="shared" si="1239"/>
        <v>0</v>
      </c>
      <c r="FF148" s="13">
        <f t="shared" si="1239"/>
        <v>0</v>
      </c>
      <c r="FG148" s="13">
        <f t="shared" si="1239"/>
        <v>0</v>
      </c>
      <c r="FH148" s="13">
        <f t="shared" si="1239"/>
        <v>0</v>
      </c>
      <c r="FI148" s="13">
        <f t="shared" si="1239"/>
        <v>0</v>
      </c>
      <c r="FJ148" s="39" t="s">
        <v>14</v>
      </c>
      <c r="FK148" s="13">
        <f t="shared" ref="FK148:FS148" si="1240">IF(FK34="NA","0",IF(AND(FK34&gt;0.6,FK34&lt;=0.7),1,0))</f>
        <v>0</v>
      </c>
      <c r="FL148" s="13">
        <f t="shared" si="1240"/>
        <v>0</v>
      </c>
      <c r="FM148" s="13">
        <f t="shared" si="1240"/>
        <v>0</v>
      </c>
      <c r="FN148" s="13">
        <f t="shared" si="1240"/>
        <v>0</v>
      </c>
      <c r="FO148" s="13">
        <f t="shared" si="1240"/>
        <v>0</v>
      </c>
      <c r="FP148" s="13">
        <f t="shared" si="1240"/>
        <v>0</v>
      </c>
      <c r="FQ148" s="13">
        <f t="shared" si="1240"/>
        <v>0</v>
      </c>
      <c r="FR148" s="13">
        <f t="shared" si="1240"/>
        <v>0</v>
      </c>
      <c r="FS148" s="13">
        <f t="shared" si="1240"/>
        <v>0</v>
      </c>
      <c r="FT148" s="39" t="s">
        <v>14</v>
      </c>
      <c r="FU148" s="94" t="s">
        <v>14</v>
      </c>
      <c r="FV148" s="13">
        <f>SUM(B148:FT148)</f>
        <v>1</v>
      </c>
      <c r="FW148" s="38"/>
      <c r="FX148" s="4"/>
      <c r="FY148" s="4"/>
    </row>
    <row r="149" spans="1:181" x14ac:dyDescent="0.2">
      <c r="A149" s="39" t="s">
        <v>15</v>
      </c>
      <c r="B149" s="13">
        <f>IF(B35="NA","0",IF(AND(B35&gt;1.4,B35&lt;=1.5),1,0))</f>
        <v>0</v>
      </c>
      <c r="C149" s="13">
        <f t="shared" ref="C149:K149" si="1241">IF(C35="NA","0",IF(AND(C35&gt;1.4,C35&lt;=1.5),1,0))</f>
        <v>0</v>
      </c>
      <c r="D149" s="13">
        <f t="shared" si="1241"/>
        <v>0</v>
      </c>
      <c r="E149" s="13">
        <f t="shared" si="1241"/>
        <v>0</v>
      </c>
      <c r="F149" s="13">
        <f t="shared" si="1241"/>
        <v>0</v>
      </c>
      <c r="G149" s="13">
        <f t="shared" si="1241"/>
        <v>0</v>
      </c>
      <c r="H149" s="13">
        <f t="shared" si="1241"/>
        <v>0</v>
      </c>
      <c r="I149" s="13">
        <f t="shared" si="1241"/>
        <v>0</v>
      </c>
      <c r="J149" s="13">
        <f t="shared" si="1241"/>
        <v>0</v>
      </c>
      <c r="K149" s="13">
        <f t="shared" si="1241"/>
        <v>0</v>
      </c>
      <c r="L149" s="39" t="s">
        <v>15</v>
      </c>
      <c r="M149" s="13">
        <f>IF(M35="NA","0",IF(AND(M35&gt;1.4,M35&lt;=1.5),1,0))</f>
        <v>0</v>
      </c>
      <c r="N149" s="13">
        <f t="shared" ref="N149:U149" si="1242">IF(N35="NA","0",IF(AND(N35&gt;1.4,N35&lt;=1.5),1,0))</f>
        <v>0</v>
      </c>
      <c r="O149" s="13">
        <f t="shared" si="1242"/>
        <v>0</v>
      </c>
      <c r="P149" s="13">
        <f t="shared" si="1242"/>
        <v>0</v>
      </c>
      <c r="Q149" s="13">
        <f t="shared" si="1242"/>
        <v>0</v>
      </c>
      <c r="R149" s="13">
        <f t="shared" si="1242"/>
        <v>0</v>
      </c>
      <c r="S149" s="13">
        <f t="shared" si="1242"/>
        <v>0</v>
      </c>
      <c r="T149" s="13">
        <f t="shared" si="1242"/>
        <v>0</v>
      </c>
      <c r="U149" s="13">
        <f t="shared" si="1242"/>
        <v>0</v>
      </c>
      <c r="V149" s="13">
        <f>IF(V35="NA","0",IF(AND(V35&gt;1.4,V35&lt;=1.5),1,0))</f>
        <v>0</v>
      </c>
      <c r="W149" s="39" t="s">
        <v>15</v>
      </c>
      <c r="X149" s="13">
        <f t="shared" ref="X149:AF149" si="1243">IF(X35="NA","0",IF(AND(X35&gt;1.4,X35&lt;=1.5),1,0))</f>
        <v>0</v>
      </c>
      <c r="Y149" s="13">
        <f t="shared" si="1243"/>
        <v>0</v>
      </c>
      <c r="Z149" s="13">
        <f t="shared" si="1243"/>
        <v>0</v>
      </c>
      <c r="AA149" s="13">
        <f t="shared" si="1243"/>
        <v>0</v>
      </c>
      <c r="AB149" s="13">
        <f t="shared" si="1243"/>
        <v>0</v>
      </c>
      <c r="AC149" s="13">
        <f t="shared" si="1243"/>
        <v>0</v>
      </c>
      <c r="AD149" s="13">
        <f t="shared" si="1243"/>
        <v>0</v>
      </c>
      <c r="AE149" s="13">
        <f t="shared" si="1243"/>
        <v>0</v>
      </c>
      <c r="AF149" s="13">
        <f t="shared" si="1243"/>
        <v>0</v>
      </c>
      <c r="AG149" s="13">
        <f>IF(AG35="NA","0",IF(AND(AG35&gt;1.4,AG35&lt;=1.5),1,0))</f>
        <v>0</v>
      </c>
      <c r="AH149" s="39" t="s">
        <v>15</v>
      </c>
      <c r="AI149" s="13">
        <f t="shared" ref="AI149:AQ149" si="1244">IF(AI35="NA","0",IF(AND(AI35&gt;1.4,AI35&lt;=1.5),1,0))</f>
        <v>0</v>
      </c>
      <c r="AJ149" s="13">
        <f t="shared" si="1244"/>
        <v>0</v>
      </c>
      <c r="AK149" s="13">
        <f t="shared" si="1244"/>
        <v>0</v>
      </c>
      <c r="AL149" s="13">
        <f t="shared" si="1244"/>
        <v>0</v>
      </c>
      <c r="AM149" s="13">
        <f t="shared" si="1244"/>
        <v>0</v>
      </c>
      <c r="AN149" s="13">
        <f t="shared" si="1244"/>
        <v>0</v>
      </c>
      <c r="AO149" s="13">
        <f t="shared" si="1244"/>
        <v>0</v>
      </c>
      <c r="AP149" s="13">
        <f t="shared" si="1244"/>
        <v>0</v>
      </c>
      <c r="AQ149" s="13">
        <f t="shared" si="1244"/>
        <v>0</v>
      </c>
      <c r="AR149" s="13">
        <f>IF(AR35="NA","0",IF(AND(AR35&gt;1.4,AR35&lt;=1.5),1,0))</f>
        <v>0</v>
      </c>
      <c r="AS149" s="39" t="s">
        <v>15</v>
      </c>
      <c r="AT149" s="13">
        <f t="shared" ref="AT149:BB149" si="1245">IF(AT35="NA","0",IF(AND(AT35&gt;1.4,AT35&lt;=1.5),1,0))</f>
        <v>0</v>
      </c>
      <c r="AU149" s="13">
        <f t="shared" si="1245"/>
        <v>0</v>
      </c>
      <c r="AV149" s="13">
        <f t="shared" si="1245"/>
        <v>0</v>
      </c>
      <c r="AW149" s="13">
        <f t="shared" si="1245"/>
        <v>0</v>
      </c>
      <c r="AX149" s="13">
        <f t="shared" si="1245"/>
        <v>0</v>
      </c>
      <c r="AY149" s="13">
        <f t="shared" si="1245"/>
        <v>0</v>
      </c>
      <c r="AZ149" s="13">
        <f t="shared" si="1245"/>
        <v>0</v>
      </c>
      <c r="BA149" s="13">
        <f t="shared" si="1245"/>
        <v>0</v>
      </c>
      <c r="BB149" s="13">
        <f t="shared" si="1245"/>
        <v>0</v>
      </c>
      <c r="BC149" s="13">
        <f>IF(BC35="NA","0",IF(AND(BC35&gt;1.4,BC35&lt;=1.5),1,0))</f>
        <v>0</v>
      </c>
      <c r="BD149" s="39" t="s">
        <v>15</v>
      </c>
      <c r="BE149" s="13">
        <f t="shared" ref="BE149:BM149" si="1246">IF(BE35="NA","0",IF(AND(BE35&gt;1.4,BE35&lt;=1.5),1,0))</f>
        <v>0</v>
      </c>
      <c r="BF149" s="13">
        <f t="shared" si="1246"/>
        <v>0</v>
      </c>
      <c r="BG149" s="13">
        <f t="shared" si="1246"/>
        <v>0</v>
      </c>
      <c r="BH149" s="13">
        <f t="shared" si="1246"/>
        <v>0</v>
      </c>
      <c r="BI149" s="13">
        <f t="shared" si="1246"/>
        <v>0</v>
      </c>
      <c r="BJ149" s="13">
        <f t="shared" si="1246"/>
        <v>0</v>
      </c>
      <c r="BK149" s="13">
        <f t="shared" si="1246"/>
        <v>0</v>
      </c>
      <c r="BL149" s="13">
        <f t="shared" si="1246"/>
        <v>0</v>
      </c>
      <c r="BM149" s="13">
        <f t="shared" si="1246"/>
        <v>0</v>
      </c>
      <c r="BN149" s="13">
        <f>IF(BN35="NA","0",IF(AND(BN35&gt;1.4,BN35&lt;=1.5),1,0))</f>
        <v>0</v>
      </c>
      <c r="BO149" s="39" t="s">
        <v>15</v>
      </c>
      <c r="BP149" s="13">
        <f t="shared" ref="BP149:BX149" si="1247">IF(BP35="NA","0",IF(AND(BP35&gt;1.4,BP35&lt;=1.5),1,0))</f>
        <v>0</v>
      </c>
      <c r="BQ149" s="13">
        <f t="shared" si="1247"/>
        <v>0</v>
      </c>
      <c r="BR149" s="13">
        <f t="shared" si="1247"/>
        <v>0</v>
      </c>
      <c r="BS149" s="13">
        <f t="shared" si="1247"/>
        <v>0</v>
      </c>
      <c r="BT149" s="13">
        <f t="shared" si="1247"/>
        <v>0</v>
      </c>
      <c r="BU149" s="13">
        <f t="shared" si="1247"/>
        <v>0</v>
      </c>
      <c r="BV149" s="13">
        <f t="shared" si="1247"/>
        <v>0</v>
      </c>
      <c r="BW149" s="13">
        <f t="shared" si="1247"/>
        <v>0</v>
      </c>
      <c r="BX149" s="13">
        <f t="shared" si="1247"/>
        <v>0</v>
      </c>
      <c r="BY149" s="13">
        <f>IF(BY35="NA","0",IF(AND(BY35&gt;1.4,BY35&lt;=1.5),1,0))</f>
        <v>0</v>
      </c>
      <c r="BZ149" s="39" t="s">
        <v>15</v>
      </c>
      <c r="CA149" s="13">
        <f t="shared" ref="CA149:CI149" si="1248">IF(CA35="NA","0",IF(AND(CA35&gt;1.4,CA35&lt;=1.5),1,0))</f>
        <v>0</v>
      </c>
      <c r="CB149" s="13">
        <f t="shared" si="1248"/>
        <v>0</v>
      </c>
      <c r="CC149" s="13">
        <f t="shared" si="1248"/>
        <v>0</v>
      </c>
      <c r="CD149" s="13">
        <f t="shared" si="1248"/>
        <v>0</v>
      </c>
      <c r="CE149" s="13">
        <f t="shared" si="1248"/>
        <v>0</v>
      </c>
      <c r="CF149" s="13">
        <f t="shared" si="1248"/>
        <v>0</v>
      </c>
      <c r="CG149" s="13">
        <f t="shared" si="1248"/>
        <v>0</v>
      </c>
      <c r="CH149" s="13">
        <f t="shared" si="1248"/>
        <v>0</v>
      </c>
      <c r="CI149" s="13">
        <f t="shared" si="1248"/>
        <v>0</v>
      </c>
      <c r="CJ149" s="13">
        <f>IF(CJ35="NA","0",IF(AND(CJ35&gt;1.4,CJ35&lt;=1.5),1,0))</f>
        <v>0</v>
      </c>
      <c r="CK149" s="39" t="s">
        <v>15</v>
      </c>
      <c r="CL149" s="13">
        <f t="shared" ref="CL149:CT149" si="1249">IF(CL35="NA","0",IF(AND(CL35&gt;1.4,CL35&lt;=1.5),1,0))</f>
        <v>0</v>
      </c>
      <c r="CM149" s="13">
        <f t="shared" si="1249"/>
        <v>0</v>
      </c>
      <c r="CN149" s="13">
        <f t="shared" si="1249"/>
        <v>0</v>
      </c>
      <c r="CO149" s="13">
        <f t="shared" si="1249"/>
        <v>0</v>
      </c>
      <c r="CP149" s="13">
        <f t="shared" si="1249"/>
        <v>0</v>
      </c>
      <c r="CQ149" s="13">
        <f t="shared" si="1249"/>
        <v>0</v>
      </c>
      <c r="CR149" s="13">
        <f t="shared" si="1249"/>
        <v>0</v>
      </c>
      <c r="CS149" s="13">
        <f t="shared" si="1249"/>
        <v>0</v>
      </c>
      <c r="CT149" s="13">
        <f t="shared" si="1249"/>
        <v>0</v>
      </c>
      <c r="CU149" s="13">
        <f>IF(CU35="NA","0",IF(AND(CU35&gt;1.4,CU35&lt;=1.5),1,0))</f>
        <v>0</v>
      </c>
      <c r="CV149" s="39" t="s">
        <v>15</v>
      </c>
      <c r="CW149" s="13">
        <f t="shared" ref="CW149:DE149" si="1250">IF(CW35="NA","0",IF(AND(CW35&gt;1.4,CW35&lt;=1.5),1,0))</f>
        <v>0</v>
      </c>
      <c r="CX149" s="13">
        <f t="shared" si="1250"/>
        <v>0</v>
      </c>
      <c r="CY149" s="13">
        <f t="shared" si="1250"/>
        <v>0</v>
      </c>
      <c r="CZ149" s="13">
        <f t="shared" si="1250"/>
        <v>0</v>
      </c>
      <c r="DA149" s="13">
        <f t="shared" si="1250"/>
        <v>0</v>
      </c>
      <c r="DB149" s="13">
        <f t="shared" si="1250"/>
        <v>0</v>
      </c>
      <c r="DC149" s="13">
        <f t="shared" si="1250"/>
        <v>0</v>
      </c>
      <c r="DD149" s="13">
        <f t="shared" si="1250"/>
        <v>0</v>
      </c>
      <c r="DE149" s="13">
        <f t="shared" si="1250"/>
        <v>0</v>
      </c>
      <c r="DF149" s="13">
        <f>IF(DF35="NA","0",IF(AND(DF35&gt;1.4,DF35&lt;=1.5),1,0))</f>
        <v>0</v>
      </c>
      <c r="DG149" s="39" t="s">
        <v>15</v>
      </c>
      <c r="DH149" s="13">
        <f t="shared" ref="DH149:DP149" si="1251">IF(DH35="NA","0",IF(AND(DH35&gt;1.4,DH35&lt;=1.5),1,0))</f>
        <v>0</v>
      </c>
      <c r="DI149" s="13">
        <f t="shared" si="1251"/>
        <v>0</v>
      </c>
      <c r="DJ149" s="13">
        <f t="shared" si="1251"/>
        <v>0</v>
      </c>
      <c r="DK149" s="13">
        <f t="shared" si="1251"/>
        <v>0</v>
      </c>
      <c r="DL149" s="13">
        <f t="shared" si="1251"/>
        <v>0</v>
      </c>
      <c r="DM149" s="13">
        <f t="shared" si="1251"/>
        <v>0</v>
      </c>
      <c r="DN149" s="13">
        <f t="shared" si="1251"/>
        <v>0</v>
      </c>
      <c r="DO149" s="13">
        <f t="shared" si="1251"/>
        <v>0</v>
      </c>
      <c r="DP149" s="13">
        <f t="shared" si="1251"/>
        <v>0</v>
      </c>
      <c r="DQ149" s="13">
        <f>IF(DQ35="NA","0",IF(AND(DQ35&gt;1.4,DQ35&lt;=1.5),1,0))</f>
        <v>0</v>
      </c>
      <c r="DR149" s="39" t="s">
        <v>15</v>
      </c>
      <c r="DS149" s="13">
        <f t="shared" ref="DS149:EA149" si="1252">IF(DS35="NA","0",IF(AND(DS35&gt;1.4,DS35&lt;=1.5),1,0))</f>
        <v>0</v>
      </c>
      <c r="DT149" s="13">
        <f t="shared" si="1252"/>
        <v>0</v>
      </c>
      <c r="DU149" s="13">
        <f t="shared" si="1252"/>
        <v>0</v>
      </c>
      <c r="DV149" s="13">
        <f t="shared" si="1252"/>
        <v>0</v>
      </c>
      <c r="DW149" s="13">
        <f t="shared" si="1252"/>
        <v>0</v>
      </c>
      <c r="DX149" s="13">
        <f t="shared" si="1252"/>
        <v>0</v>
      </c>
      <c r="DY149" s="13">
        <f t="shared" si="1252"/>
        <v>0</v>
      </c>
      <c r="DZ149" s="13">
        <f t="shared" si="1252"/>
        <v>0</v>
      </c>
      <c r="EA149" s="13">
        <f t="shared" si="1252"/>
        <v>0</v>
      </c>
      <c r="EB149" s="13">
        <f>IF(EB35="NA","0",IF(AND(EB35&gt;1.4,EB35&lt;=1.5),1,0))</f>
        <v>0</v>
      </c>
      <c r="EC149" s="39" t="s">
        <v>15</v>
      </c>
      <c r="ED149" s="13">
        <f t="shared" ref="ED149:EL149" si="1253">IF(ED35="NA","0",IF(AND(ED35&gt;1.4,ED35&lt;=1.5),1,0))</f>
        <v>0</v>
      </c>
      <c r="EE149" s="13">
        <f t="shared" si="1253"/>
        <v>0</v>
      </c>
      <c r="EF149" s="13">
        <f t="shared" si="1253"/>
        <v>0</v>
      </c>
      <c r="EG149" s="13">
        <f t="shared" si="1253"/>
        <v>0</v>
      </c>
      <c r="EH149" s="13">
        <f t="shared" si="1253"/>
        <v>0</v>
      </c>
      <c r="EI149" s="13">
        <f t="shared" si="1253"/>
        <v>0</v>
      </c>
      <c r="EJ149" s="13">
        <f t="shared" si="1253"/>
        <v>0</v>
      </c>
      <c r="EK149" s="13">
        <f t="shared" si="1253"/>
        <v>0</v>
      </c>
      <c r="EL149" s="13">
        <f t="shared" si="1253"/>
        <v>0</v>
      </c>
      <c r="EM149" s="13">
        <f t="shared" ref="EM149" si="1254">IF(EM35="NA","0",IF(AND(EM35&gt;1.4,EM35&lt;=1.5),1,0))</f>
        <v>0</v>
      </c>
      <c r="EN149" s="39" t="s">
        <v>15</v>
      </c>
      <c r="EO149" s="13">
        <f t="shared" ref="EO149:EX149" si="1255">IF(EO35="NA","0",IF(AND(EO35&gt;1.4,EO35&lt;=1.5),1,0))</f>
        <v>0</v>
      </c>
      <c r="EP149" s="13">
        <f t="shared" si="1255"/>
        <v>0</v>
      </c>
      <c r="EQ149" s="13">
        <f t="shared" si="1255"/>
        <v>0</v>
      </c>
      <c r="ER149" s="13">
        <f t="shared" si="1255"/>
        <v>0</v>
      </c>
      <c r="ES149" s="13">
        <f t="shared" si="1255"/>
        <v>0</v>
      </c>
      <c r="ET149" s="13">
        <f t="shared" si="1255"/>
        <v>0</v>
      </c>
      <c r="EU149" s="13">
        <f t="shared" si="1255"/>
        <v>0</v>
      </c>
      <c r="EV149" s="13">
        <f t="shared" si="1255"/>
        <v>0</v>
      </c>
      <c r="EW149" s="13">
        <f t="shared" si="1255"/>
        <v>0</v>
      </c>
      <c r="EX149" s="13">
        <f t="shared" si="1255"/>
        <v>0</v>
      </c>
      <c r="EY149" s="39" t="s">
        <v>15</v>
      </c>
      <c r="EZ149" s="13">
        <f t="shared" ref="EZ149:FI149" si="1256">IF(EZ35="NA","0",IF(AND(EZ35&gt;1.4,EZ35&lt;=1.5),1,0))</f>
        <v>0</v>
      </c>
      <c r="FA149" s="13">
        <f t="shared" si="1256"/>
        <v>0</v>
      </c>
      <c r="FB149" s="13">
        <f t="shared" si="1256"/>
        <v>0</v>
      </c>
      <c r="FC149" s="13">
        <f t="shared" si="1256"/>
        <v>0</v>
      </c>
      <c r="FD149" s="13">
        <f t="shared" si="1256"/>
        <v>0</v>
      </c>
      <c r="FE149" s="13">
        <f t="shared" si="1256"/>
        <v>0</v>
      </c>
      <c r="FF149" s="13">
        <f t="shared" si="1256"/>
        <v>0</v>
      </c>
      <c r="FG149" s="13">
        <f t="shared" si="1256"/>
        <v>0</v>
      </c>
      <c r="FH149" s="13">
        <f t="shared" si="1256"/>
        <v>0</v>
      </c>
      <c r="FI149" s="13">
        <f t="shared" si="1256"/>
        <v>0</v>
      </c>
      <c r="FJ149" s="39" t="s">
        <v>15</v>
      </c>
      <c r="FK149" s="13">
        <f t="shared" ref="FK149:FS149" si="1257">IF(FK35="NA","0",IF(AND(FK35&gt;1.4,FK35&lt;=1.5),1,0))</f>
        <v>0</v>
      </c>
      <c r="FL149" s="13">
        <f t="shared" si="1257"/>
        <v>0</v>
      </c>
      <c r="FM149" s="13">
        <f t="shared" si="1257"/>
        <v>0</v>
      </c>
      <c r="FN149" s="13">
        <f t="shared" si="1257"/>
        <v>0</v>
      </c>
      <c r="FO149" s="13">
        <f t="shared" si="1257"/>
        <v>0</v>
      </c>
      <c r="FP149" s="13">
        <f t="shared" si="1257"/>
        <v>0</v>
      </c>
      <c r="FQ149" s="13">
        <f t="shared" si="1257"/>
        <v>0</v>
      </c>
      <c r="FR149" s="13">
        <f t="shared" si="1257"/>
        <v>0</v>
      </c>
      <c r="FS149" s="13">
        <f t="shared" si="1257"/>
        <v>0</v>
      </c>
      <c r="FT149" s="39" t="s">
        <v>15</v>
      </c>
      <c r="FU149" s="94" t="s">
        <v>15</v>
      </c>
      <c r="FV149" s="13">
        <f>SUM(B149:FT149)</f>
        <v>0</v>
      </c>
      <c r="FW149" s="38"/>
      <c r="FX149" s="4"/>
      <c r="FY149" s="4"/>
    </row>
    <row r="150" spans="1:181" x14ac:dyDescent="0.2">
      <c r="A150" s="39" t="s">
        <v>16</v>
      </c>
      <c r="B150" s="13">
        <f t="shared" ref="B150:K150" si="1258">IF(B36="NA","0",IF(AND(B36&gt;0.5,B36&lt;=0.61),1,0))</f>
        <v>0</v>
      </c>
      <c r="C150" s="13">
        <f t="shared" si="1258"/>
        <v>0</v>
      </c>
      <c r="D150" s="13">
        <f t="shared" si="1258"/>
        <v>0</v>
      </c>
      <c r="E150" s="13">
        <f t="shared" si="1258"/>
        <v>0</v>
      </c>
      <c r="F150" s="13">
        <f t="shared" si="1258"/>
        <v>0</v>
      </c>
      <c r="G150" s="13">
        <f t="shared" si="1258"/>
        <v>0</v>
      </c>
      <c r="H150" s="13">
        <f t="shared" si="1258"/>
        <v>0</v>
      </c>
      <c r="I150" s="13">
        <f t="shared" si="1258"/>
        <v>0</v>
      </c>
      <c r="J150" s="13">
        <f t="shared" si="1258"/>
        <v>0</v>
      </c>
      <c r="K150" s="13">
        <f t="shared" si="1258"/>
        <v>0</v>
      </c>
      <c r="L150" s="39" t="s">
        <v>16</v>
      </c>
      <c r="M150" s="13">
        <f t="shared" ref="M150:V150" si="1259">IF(M36="NA","0",IF(AND(M36&gt;0.5,M36&lt;=0.61),1,0))</f>
        <v>0</v>
      </c>
      <c r="N150" s="13">
        <f t="shared" si="1259"/>
        <v>0</v>
      </c>
      <c r="O150" s="13">
        <f t="shared" si="1259"/>
        <v>0</v>
      </c>
      <c r="P150" s="13">
        <f t="shared" si="1259"/>
        <v>0</v>
      </c>
      <c r="Q150" s="13">
        <f t="shared" si="1259"/>
        <v>0</v>
      </c>
      <c r="R150" s="13">
        <f t="shared" si="1259"/>
        <v>0</v>
      </c>
      <c r="S150" s="13">
        <f t="shared" si="1259"/>
        <v>0</v>
      </c>
      <c r="T150" s="13">
        <f t="shared" si="1259"/>
        <v>0</v>
      </c>
      <c r="U150" s="13">
        <f t="shared" si="1259"/>
        <v>0</v>
      </c>
      <c r="V150" s="13">
        <f t="shared" si="1259"/>
        <v>0</v>
      </c>
      <c r="W150" s="39" t="s">
        <v>16</v>
      </c>
      <c r="X150" s="13">
        <f t="shared" ref="X150:AG150" si="1260">IF(X36="NA","0",IF(AND(X36&gt;0.5,X36&lt;=0.61),1,0))</f>
        <v>0</v>
      </c>
      <c r="Y150" s="13">
        <f t="shared" si="1260"/>
        <v>0</v>
      </c>
      <c r="Z150" s="13">
        <f t="shared" si="1260"/>
        <v>0</v>
      </c>
      <c r="AA150" s="13">
        <f t="shared" si="1260"/>
        <v>0</v>
      </c>
      <c r="AB150" s="13">
        <f t="shared" si="1260"/>
        <v>0</v>
      </c>
      <c r="AC150" s="13">
        <f t="shared" si="1260"/>
        <v>0</v>
      </c>
      <c r="AD150" s="13">
        <f t="shared" si="1260"/>
        <v>0</v>
      </c>
      <c r="AE150" s="13">
        <f t="shared" si="1260"/>
        <v>0</v>
      </c>
      <c r="AF150" s="13">
        <f t="shared" si="1260"/>
        <v>0</v>
      </c>
      <c r="AG150" s="13">
        <f t="shared" si="1260"/>
        <v>0</v>
      </c>
      <c r="AH150" s="39" t="s">
        <v>16</v>
      </c>
      <c r="AI150" s="13">
        <f t="shared" ref="AI150:AR150" si="1261">IF(AI36="NA","0",IF(AND(AI36&gt;0.5,AI36&lt;=0.61),1,0))</f>
        <v>0</v>
      </c>
      <c r="AJ150" s="13">
        <f t="shared" si="1261"/>
        <v>0</v>
      </c>
      <c r="AK150" s="13">
        <f t="shared" si="1261"/>
        <v>0</v>
      </c>
      <c r="AL150" s="13">
        <f t="shared" si="1261"/>
        <v>0</v>
      </c>
      <c r="AM150" s="13">
        <f t="shared" si="1261"/>
        <v>0</v>
      </c>
      <c r="AN150" s="13">
        <f t="shared" si="1261"/>
        <v>0</v>
      </c>
      <c r="AO150" s="13">
        <f t="shared" si="1261"/>
        <v>0</v>
      </c>
      <c r="AP150" s="13">
        <f t="shared" si="1261"/>
        <v>0</v>
      </c>
      <c r="AQ150" s="13">
        <f t="shared" si="1261"/>
        <v>0</v>
      </c>
      <c r="AR150" s="13">
        <f t="shared" si="1261"/>
        <v>0</v>
      </c>
      <c r="AS150" s="39" t="s">
        <v>16</v>
      </c>
      <c r="AT150" s="13">
        <f t="shared" ref="AT150:BC150" si="1262">IF(AT36="NA","0",IF(AND(AT36&gt;0.5,AT36&lt;=0.61),1,0))</f>
        <v>0</v>
      </c>
      <c r="AU150" s="13">
        <f t="shared" si="1262"/>
        <v>0</v>
      </c>
      <c r="AV150" s="13">
        <f t="shared" si="1262"/>
        <v>0</v>
      </c>
      <c r="AW150" s="13">
        <f t="shared" si="1262"/>
        <v>0</v>
      </c>
      <c r="AX150" s="13">
        <f t="shared" si="1262"/>
        <v>0</v>
      </c>
      <c r="AY150" s="13">
        <f t="shared" si="1262"/>
        <v>0</v>
      </c>
      <c r="AZ150" s="13">
        <f t="shared" si="1262"/>
        <v>0</v>
      </c>
      <c r="BA150" s="13">
        <f t="shared" si="1262"/>
        <v>0</v>
      </c>
      <c r="BB150" s="13">
        <f t="shared" si="1262"/>
        <v>0</v>
      </c>
      <c r="BC150" s="13">
        <f t="shared" si="1262"/>
        <v>0</v>
      </c>
      <c r="BD150" s="39" t="s">
        <v>16</v>
      </c>
      <c r="BE150" s="13">
        <f t="shared" ref="BE150:BN150" si="1263">IF(BE36="NA","0",IF(AND(BE36&gt;0.5,BE36&lt;=0.61),1,0))</f>
        <v>0</v>
      </c>
      <c r="BF150" s="13">
        <f t="shared" si="1263"/>
        <v>0</v>
      </c>
      <c r="BG150" s="13">
        <f t="shared" si="1263"/>
        <v>0</v>
      </c>
      <c r="BH150" s="13">
        <f t="shared" si="1263"/>
        <v>0</v>
      </c>
      <c r="BI150" s="13">
        <f t="shared" si="1263"/>
        <v>0</v>
      </c>
      <c r="BJ150" s="13">
        <f t="shared" si="1263"/>
        <v>0</v>
      </c>
      <c r="BK150" s="13">
        <f t="shared" si="1263"/>
        <v>0</v>
      </c>
      <c r="BL150" s="13">
        <f t="shared" si="1263"/>
        <v>0</v>
      </c>
      <c r="BM150" s="13">
        <f t="shared" si="1263"/>
        <v>0</v>
      </c>
      <c r="BN150" s="13">
        <f t="shared" si="1263"/>
        <v>0</v>
      </c>
      <c r="BO150" s="39" t="s">
        <v>16</v>
      </c>
      <c r="BP150" s="13">
        <f t="shared" ref="BP150:BY150" si="1264">IF(BP36="NA","0",IF(AND(BP36&gt;0.5,BP36&lt;=0.61),1,0))</f>
        <v>0</v>
      </c>
      <c r="BQ150" s="13">
        <f t="shared" si="1264"/>
        <v>0</v>
      </c>
      <c r="BR150" s="13">
        <f t="shared" si="1264"/>
        <v>0</v>
      </c>
      <c r="BS150" s="13">
        <f t="shared" si="1264"/>
        <v>0</v>
      </c>
      <c r="BT150" s="13">
        <f t="shared" si="1264"/>
        <v>0</v>
      </c>
      <c r="BU150" s="13">
        <f t="shared" si="1264"/>
        <v>0</v>
      </c>
      <c r="BV150" s="13">
        <f t="shared" si="1264"/>
        <v>0</v>
      </c>
      <c r="BW150" s="13">
        <f t="shared" si="1264"/>
        <v>0</v>
      </c>
      <c r="BX150" s="13">
        <f t="shared" si="1264"/>
        <v>0</v>
      </c>
      <c r="BY150" s="13">
        <f t="shared" si="1264"/>
        <v>0</v>
      </c>
      <c r="BZ150" s="39" t="s">
        <v>16</v>
      </c>
      <c r="CA150" s="13">
        <f t="shared" ref="CA150:CJ150" si="1265">IF(CA36="NA","0",IF(AND(CA36&gt;0.5,CA36&lt;=0.61),1,0))</f>
        <v>0</v>
      </c>
      <c r="CB150" s="13">
        <f t="shared" si="1265"/>
        <v>0</v>
      </c>
      <c r="CC150" s="13">
        <f t="shared" si="1265"/>
        <v>0</v>
      </c>
      <c r="CD150" s="13">
        <f t="shared" si="1265"/>
        <v>0</v>
      </c>
      <c r="CE150" s="13">
        <f t="shared" si="1265"/>
        <v>0</v>
      </c>
      <c r="CF150" s="13">
        <f t="shared" si="1265"/>
        <v>0</v>
      </c>
      <c r="CG150" s="13">
        <f t="shared" si="1265"/>
        <v>0</v>
      </c>
      <c r="CH150" s="13">
        <f t="shared" si="1265"/>
        <v>0</v>
      </c>
      <c r="CI150" s="13">
        <f t="shared" si="1265"/>
        <v>0</v>
      </c>
      <c r="CJ150" s="13">
        <f t="shared" si="1265"/>
        <v>0</v>
      </c>
      <c r="CK150" s="39" t="s">
        <v>16</v>
      </c>
      <c r="CL150" s="13">
        <f t="shared" ref="CL150:CU150" si="1266">IF(CL36="NA","0",IF(AND(CL36&gt;0.5,CL36&lt;=0.61),1,0))</f>
        <v>0</v>
      </c>
      <c r="CM150" s="13">
        <f t="shared" si="1266"/>
        <v>0</v>
      </c>
      <c r="CN150" s="13">
        <f t="shared" si="1266"/>
        <v>0</v>
      </c>
      <c r="CO150" s="13">
        <f t="shared" si="1266"/>
        <v>0</v>
      </c>
      <c r="CP150" s="13">
        <f t="shared" si="1266"/>
        <v>0</v>
      </c>
      <c r="CQ150" s="13">
        <f t="shared" si="1266"/>
        <v>0</v>
      </c>
      <c r="CR150" s="13">
        <f t="shared" si="1266"/>
        <v>0</v>
      </c>
      <c r="CS150" s="13">
        <f t="shared" si="1266"/>
        <v>0</v>
      </c>
      <c r="CT150" s="13">
        <f t="shared" si="1266"/>
        <v>0</v>
      </c>
      <c r="CU150" s="13">
        <f t="shared" si="1266"/>
        <v>0</v>
      </c>
      <c r="CV150" s="39" t="s">
        <v>16</v>
      </c>
      <c r="CW150" s="13">
        <f t="shared" ref="CW150:DF150" si="1267">IF(CW36="NA","0",IF(AND(CW36&gt;0.5,CW36&lt;=0.61),1,0))</f>
        <v>0</v>
      </c>
      <c r="CX150" s="13">
        <f t="shared" si="1267"/>
        <v>0</v>
      </c>
      <c r="CY150" s="13">
        <f t="shared" si="1267"/>
        <v>0</v>
      </c>
      <c r="CZ150" s="13">
        <f t="shared" si="1267"/>
        <v>0</v>
      </c>
      <c r="DA150" s="13">
        <f t="shared" si="1267"/>
        <v>0</v>
      </c>
      <c r="DB150" s="13">
        <f t="shared" si="1267"/>
        <v>0</v>
      </c>
      <c r="DC150" s="13">
        <f t="shared" si="1267"/>
        <v>0</v>
      </c>
      <c r="DD150" s="13">
        <f t="shared" si="1267"/>
        <v>0</v>
      </c>
      <c r="DE150" s="13">
        <f t="shared" si="1267"/>
        <v>0</v>
      </c>
      <c r="DF150" s="13">
        <f t="shared" si="1267"/>
        <v>0</v>
      </c>
      <c r="DG150" s="39" t="s">
        <v>16</v>
      </c>
      <c r="DH150" s="13">
        <f t="shared" ref="DH150:DQ150" si="1268">IF(DH36="NA","0",IF(AND(DH36&gt;0.5,DH36&lt;=0.61),1,0))</f>
        <v>0</v>
      </c>
      <c r="DI150" s="13">
        <f t="shared" si="1268"/>
        <v>0</v>
      </c>
      <c r="DJ150" s="13">
        <f t="shared" si="1268"/>
        <v>0</v>
      </c>
      <c r="DK150" s="13">
        <f t="shared" si="1268"/>
        <v>0</v>
      </c>
      <c r="DL150" s="13">
        <f t="shared" si="1268"/>
        <v>0</v>
      </c>
      <c r="DM150" s="13">
        <f t="shared" si="1268"/>
        <v>0</v>
      </c>
      <c r="DN150" s="13">
        <f t="shared" si="1268"/>
        <v>0</v>
      </c>
      <c r="DO150" s="13">
        <f t="shared" si="1268"/>
        <v>0</v>
      </c>
      <c r="DP150" s="13">
        <f t="shared" si="1268"/>
        <v>0</v>
      </c>
      <c r="DQ150" s="13">
        <f t="shared" si="1268"/>
        <v>0</v>
      </c>
      <c r="DR150" s="39" t="s">
        <v>16</v>
      </c>
      <c r="DS150" s="13">
        <f t="shared" ref="DS150:EB150" si="1269">IF(DS36="NA","0",IF(AND(DS36&gt;0.5,DS36&lt;=0.61),1,0))</f>
        <v>0</v>
      </c>
      <c r="DT150" s="13">
        <f t="shared" si="1269"/>
        <v>0</v>
      </c>
      <c r="DU150" s="13">
        <f t="shared" si="1269"/>
        <v>0</v>
      </c>
      <c r="DV150" s="13">
        <f t="shared" si="1269"/>
        <v>0</v>
      </c>
      <c r="DW150" s="13">
        <f t="shared" si="1269"/>
        <v>0</v>
      </c>
      <c r="DX150" s="13">
        <f t="shared" si="1269"/>
        <v>0</v>
      </c>
      <c r="DY150" s="13">
        <f t="shared" si="1269"/>
        <v>0</v>
      </c>
      <c r="DZ150" s="13">
        <f t="shared" si="1269"/>
        <v>0</v>
      </c>
      <c r="EA150" s="13">
        <f t="shared" si="1269"/>
        <v>0</v>
      </c>
      <c r="EB150" s="13">
        <f t="shared" si="1269"/>
        <v>0</v>
      </c>
      <c r="EC150" s="39" t="s">
        <v>16</v>
      </c>
      <c r="ED150" s="13">
        <f t="shared" ref="ED150:EL150" si="1270">IF(ED36="NA","0",IF(AND(ED36&gt;0.5,ED36&lt;=0.61),1,0))</f>
        <v>0</v>
      </c>
      <c r="EE150" s="13">
        <f t="shared" si="1270"/>
        <v>0</v>
      </c>
      <c r="EF150" s="13">
        <f t="shared" si="1270"/>
        <v>0</v>
      </c>
      <c r="EG150" s="13">
        <f t="shared" si="1270"/>
        <v>0</v>
      </c>
      <c r="EH150" s="13">
        <f t="shared" si="1270"/>
        <v>0</v>
      </c>
      <c r="EI150" s="13">
        <f t="shared" si="1270"/>
        <v>0</v>
      </c>
      <c r="EJ150" s="13">
        <f t="shared" si="1270"/>
        <v>0</v>
      </c>
      <c r="EK150" s="13">
        <f t="shared" si="1270"/>
        <v>0</v>
      </c>
      <c r="EL150" s="13">
        <f t="shared" si="1270"/>
        <v>0</v>
      </c>
      <c r="EM150" s="13">
        <f t="shared" ref="EM150" si="1271">IF(EM36="NA","0",IF(AND(EM36&gt;0.5,EM36&lt;=0.61),1,0))</f>
        <v>0</v>
      </c>
      <c r="EN150" s="39" t="s">
        <v>16</v>
      </c>
      <c r="EO150" s="13">
        <f t="shared" ref="EO150:EX150" si="1272">IF(EO36="NA","0",IF(AND(EO36&gt;0.5,EO36&lt;=0.61),1,0))</f>
        <v>0</v>
      </c>
      <c r="EP150" s="13">
        <f t="shared" si="1272"/>
        <v>0</v>
      </c>
      <c r="EQ150" s="13">
        <f t="shared" si="1272"/>
        <v>0</v>
      </c>
      <c r="ER150" s="13">
        <f t="shared" si="1272"/>
        <v>0</v>
      </c>
      <c r="ES150" s="13">
        <f t="shared" si="1272"/>
        <v>0</v>
      </c>
      <c r="ET150" s="13">
        <f t="shared" si="1272"/>
        <v>0</v>
      </c>
      <c r="EU150" s="13">
        <f t="shared" si="1272"/>
        <v>0</v>
      </c>
      <c r="EV150" s="13">
        <f t="shared" si="1272"/>
        <v>0</v>
      </c>
      <c r="EW150" s="13">
        <f t="shared" si="1272"/>
        <v>0</v>
      </c>
      <c r="EX150" s="13">
        <f t="shared" si="1272"/>
        <v>0</v>
      </c>
      <c r="EY150" s="39" t="s">
        <v>16</v>
      </c>
      <c r="EZ150" s="13">
        <f t="shared" ref="EZ150:FI150" si="1273">IF(EZ36="NA","0",IF(AND(EZ36&gt;0.5,EZ36&lt;=0.61),1,0))</f>
        <v>0</v>
      </c>
      <c r="FA150" s="13">
        <f t="shared" si="1273"/>
        <v>0</v>
      </c>
      <c r="FB150" s="13">
        <f t="shared" si="1273"/>
        <v>0</v>
      </c>
      <c r="FC150" s="13">
        <f t="shared" si="1273"/>
        <v>0</v>
      </c>
      <c r="FD150" s="13">
        <f t="shared" si="1273"/>
        <v>0</v>
      </c>
      <c r="FE150" s="13">
        <f t="shared" si="1273"/>
        <v>0</v>
      </c>
      <c r="FF150" s="13">
        <f t="shared" si="1273"/>
        <v>0</v>
      </c>
      <c r="FG150" s="13">
        <f t="shared" si="1273"/>
        <v>0</v>
      </c>
      <c r="FH150" s="13">
        <f t="shared" si="1273"/>
        <v>0</v>
      </c>
      <c r="FI150" s="13">
        <f t="shared" si="1273"/>
        <v>0</v>
      </c>
      <c r="FJ150" s="39" t="s">
        <v>16</v>
      </c>
      <c r="FK150" s="13">
        <f t="shared" ref="FK150:FS150" si="1274">IF(FK36="NA","0",IF(AND(FK36&gt;0.5,FK36&lt;=0.61),1,0))</f>
        <v>0</v>
      </c>
      <c r="FL150" s="13">
        <f t="shared" si="1274"/>
        <v>0</v>
      </c>
      <c r="FM150" s="13">
        <f t="shared" si="1274"/>
        <v>0</v>
      </c>
      <c r="FN150" s="13">
        <f t="shared" si="1274"/>
        <v>0</v>
      </c>
      <c r="FO150" s="13">
        <f t="shared" si="1274"/>
        <v>0</v>
      </c>
      <c r="FP150" s="13">
        <f t="shared" si="1274"/>
        <v>0</v>
      </c>
      <c r="FQ150" s="13">
        <f t="shared" si="1274"/>
        <v>0</v>
      </c>
      <c r="FR150" s="13">
        <f t="shared" si="1274"/>
        <v>0</v>
      </c>
      <c r="FS150" s="13">
        <f t="shared" si="1274"/>
        <v>0</v>
      </c>
      <c r="FT150" s="39" t="s">
        <v>16</v>
      </c>
      <c r="FU150" s="94" t="s">
        <v>16</v>
      </c>
      <c r="FV150" s="13">
        <f>SUM(B150:FT150)</f>
        <v>0</v>
      </c>
      <c r="FW150" s="38"/>
      <c r="FX150" s="4"/>
      <c r="FY150" s="4"/>
    </row>
    <row r="151" spans="1:181" x14ac:dyDescent="0.2">
      <c r="A151" s="36" t="s">
        <v>75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6" t="s">
        <v>75</v>
      </c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6" t="s">
        <v>75</v>
      </c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6" t="s">
        <v>75</v>
      </c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6" t="s">
        <v>75</v>
      </c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6" t="s">
        <v>75</v>
      </c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6" t="s">
        <v>75</v>
      </c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6" t="s">
        <v>75</v>
      </c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6" t="s">
        <v>75</v>
      </c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6" t="s">
        <v>75</v>
      </c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6" t="s">
        <v>75</v>
      </c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6" t="s">
        <v>75</v>
      </c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6" t="s">
        <v>75</v>
      </c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6" t="s">
        <v>75</v>
      </c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6" t="s">
        <v>75</v>
      </c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6" t="s">
        <v>75</v>
      </c>
      <c r="FK151" s="37"/>
      <c r="FL151" s="37"/>
      <c r="FM151" s="37"/>
      <c r="FN151" s="37"/>
      <c r="FO151" s="37"/>
      <c r="FP151" s="37"/>
      <c r="FQ151" s="37"/>
      <c r="FR151" s="37"/>
      <c r="FS151" s="37"/>
      <c r="FT151" s="36" t="s">
        <v>75</v>
      </c>
      <c r="FU151" s="40" t="s">
        <v>75</v>
      </c>
      <c r="FV151" s="38"/>
      <c r="FW151" s="38"/>
      <c r="FX151" s="4"/>
      <c r="FY151" s="4"/>
    </row>
    <row r="152" spans="1:181" x14ac:dyDescent="0.2">
      <c r="A152" s="39" t="s">
        <v>14</v>
      </c>
      <c r="B152" s="13">
        <f>IF(B34="NA","0",IF(B34&gt;0.7,1,0))</f>
        <v>0</v>
      </c>
      <c r="C152" s="13">
        <f t="shared" ref="C152:K152" si="1275">IF(C34="NA","0",IF(C34&gt;0.7,1,0))</f>
        <v>0</v>
      </c>
      <c r="D152" s="13">
        <f t="shared" si="1275"/>
        <v>0</v>
      </c>
      <c r="E152" s="13">
        <f t="shared" si="1275"/>
        <v>0</v>
      </c>
      <c r="F152" s="13">
        <f t="shared" si="1275"/>
        <v>0</v>
      </c>
      <c r="G152" s="13">
        <f t="shared" si="1275"/>
        <v>0</v>
      </c>
      <c r="H152" s="13">
        <f t="shared" si="1275"/>
        <v>0</v>
      </c>
      <c r="I152" s="13">
        <f t="shared" si="1275"/>
        <v>0</v>
      </c>
      <c r="J152" s="13">
        <f t="shared" si="1275"/>
        <v>0</v>
      </c>
      <c r="K152" s="13">
        <f t="shared" si="1275"/>
        <v>0</v>
      </c>
      <c r="L152" s="39" t="s">
        <v>14</v>
      </c>
      <c r="M152" s="13">
        <f>IF(M34="NA","0",IF(M34&gt;0.7,1,0))</f>
        <v>0</v>
      </c>
      <c r="N152" s="13">
        <f t="shared" ref="N152:U152" si="1276">IF(N34="NA","0",IF(N34&gt;0.7,1,0))</f>
        <v>0</v>
      </c>
      <c r="O152" s="13">
        <f t="shared" si="1276"/>
        <v>0</v>
      </c>
      <c r="P152" s="13">
        <f t="shared" si="1276"/>
        <v>0</v>
      </c>
      <c r="Q152" s="13">
        <f t="shared" si="1276"/>
        <v>0</v>
      </c>
      <c r="R152" s="13">
        <f t="shared" si="1276"/>
        <v>0</v>
      </c>
      <c r="S152" s="13">
        <f t="shared" si="1276"/>
        <v>0</v>
      </c>
      <c r="T152" s="13">
        <f t="shared" si="1276"/>
        <v>0</v>
      </c>
      <c r="U152" s="13">
        <f t="shared" si="1276"/>
        <v>0</v>
      </c>
      <c r="V152" s="13">
        <f>IF(V34="NA","0",IF(V34&gt;0.7,1,0))</f>
        <v>0</v>
      </c>
      <c r="W152" s="39" t="s">
        <v>14</v>
      </c>
      <c r="X152" s="13">
        <f t="shared" ref="X152:AF152" si="1277">IF(X34="NA","0",IF(X34&gt;0.7,1,0))</f>
        <v>0</v>
      </c>
      <c r="Y152" s="13">
        <f t="shared" si="1277"/>
        <v>0</v>
      </c>
      <c r="Z152" s="13">
        <f t="shared" si="1277"/>
        <v>0</v>
      </c>
      <c r="AA152" s="13">
        <f t="shared" si="1277"/>
        <v>0</v>
      </c>
      <c r="AB152" s="13">
        <f t="shared" si="1277"/>
        <v>0</v>
      </c>
      <c r="AC152" s="13">
        <f t="shared" si="1277"/>
        <v>0</v>
      </c>
      <c r="AD152" s="13">
        <f t="shared" si="1277"/>
        <v>0</v>
      </c>
      <c r="AE152" s="13">
        <f t="shared" si="1277"/>
        <v>0</v>
      </c>
      <c r="AF152" s="13">
        <f t="shared" si="1277"/>
        <v>0</v>
      </c>
      <c r="AG152" s="13">
        <f>IF(AG34="NA","0",IF(AG34&gt;0.7,1,0))</f>
        <v>0</v>
      </c>
      <c r="AH152" s="39" t="s">
        <v>14</v>
      </c>
      <c r="AI152" s="13">
        <f t="shared" ref="AI152:AQ152" si="1278">IF(AI34="NA","0",IF(AI34&gt;0.7,1,0))</f>
        <v>0</v>
      </c>
      <c r="AJ152" s="13">
        <f t="shared" si="1278"/>
        <v>0</v>
      </c>
      <c r="AK152" s="13">
        <f t="shared" si="1278"/>
        <v>0</v>
      </c>
      <c r="AL152" s="13">
        <f t="shared" si="1278"/>
        <v>0</v>
      </c>
      <c r="AM152" s="13">
        <f t="shared" si="1278"/>
        <v>0</v>
      </c>
      <c r="AN152" s="13">
        <f t="shared" si="1278"/>
        <v>0</v>
      </c>
      <c r="AO152" s="13">
        <f t="shared" si="1278"/>
        <v>0</v>
      </c>
      <c r="AP152" s="13">
        <f t="shared" si="1278"/>
        <v>0</v>
      </c>
      <c r="AQ152" s="13">
        <f t="shared" si="1278"/>
        <v>0</v>
      </c>
      <c r="AR152" s="13">
        <f>IF(AR34="NA","0",IF(AR34&gt;0.7,1,0))</f>
        <v>0</v>
      </c>
      <c r="AS152" s="39" t="s">
        <v>14</v>
      </c>
      <c r="AT152" s="13">
        <f t="shared" ref="AT152:BB152" si="1279">IF(AT34="NA","0",IF(AT34&gt;0.7,1,0))</f>
        <v>0</v>
      </c>
      <c r="AU152" s="13">
        <f t="shared" si="1279"/>
        <v>0</v>
      </c>
      <c r="AV152" s="13">
        <f t="shared" si="1279"/>
        <v>0</v>
      </c>
      <c r="AW152" s="13">
        <f t="shared" si="1279"/>
        <v>0</v>
      </c>
      <c r="AX152" s="13">
        <f t="shared" si="1279"/>
        <v>0</v>
      </c>
      <c r="AY152" s="13">
        <f t="shared" si="1279"/>
        <v>0</v>
      </c>
      <c r="AZ152" s="13">
        <f t="shared" si="1279"/>
        <v>0</v>
      </c>
      <c r="BA152" s="13">
        <f t="shared" si="1279"/>
        <v>0</v>
      </c>
      <c r="BB152" s="13">
        <f t="shared" si="1279"/>
        <v>0</v>
      </c>
      <c r="BC152" s="13">
        <f>IF(BC34="NA","0",IF(BC34&gt;0.7,1,0))</f>
        <v>0</v>
      </c>
      <c r="BD152" s="39" t="s">
        <v>14</v>
      </c>
      <c r="BE152" s="13">
        <f t="shared" ref="BE152:BM152" si="1280">IF(BE34="NA","0",IF(BE34&gt;0.7,1,0))</f>
        <v>0</v>
      </c>
      <c r="BF152" s="13">
        <f t="shared" si="1280"/>
        <v>0</v>
      </c>
      <c r="BG152" s="13">
        <f t="shared" si="1280"/>
        <v>0</v>
      </c>
      <c r="BH152" s="13">
        <f t="shared" si="1280"/>
        <v>0</v>
      </c>
      <c r="BI152" s="13">
        <f t="shared" si="1280"/>
        <v>0</v>
      </c>
      <c r="BJ152" s="13">
        <f t="shared" si="1280"/>
        <v>0</v>
      </c>
      <c r="BK152" s="13">
        <f t="shared" si="1280"/>
        <v>0</v>
      </c>
      <c r="BL152" s="13">
        <f t="shared" si="1280"/>
        <v>0</v>
      </c>
      <c r="BM152" s="13">
        <f t="shared" si="1280"/>
        <v>0</v>
      </c>
      <c r="BN152" s="13">
        <f>IF(BN34="NA","0",IF(BN34&gt;0.7,1,0))</f>
        <v>0</v>
      </c>
      <c r="BO152" s="39" t="s">
        <v>14</v>
      </c>
      <c r="BP152" s="13">
        <f t="shared" ref="BP152:BX152" si="1281">IF(BP34="NA","0",IF(BP34&gt;0.7,1,0))</f>
        <v>0</v>
      </c>
      <c r="BQ152" s="13">
        <f t="shared" si="1281"/>
        <v>0</v>
      </c>
      <c r="BR152" s="13">
        <f t="shared" si="1281"/>
        <v>0</v>
      </c>
      <c r="BS152" s="13">
        <f t="shared" si="1281"/>
        <v>0</v>
      </c>
      <c r="BT152" s="13">
        <f t="shared" si="1281"/>
        <v>0</v>
      </c>
      <c r="BU152" s="13">
        <f t="shared" si="1281"/>
        <v>0</v>
      </c>
      <c r="BV152" s="13">
        <f t="shared" si="1281"/>
        <v>0</v>
      </c>
      <c r="BW152" s="13">
        <f t="shared" si="1281"/>
        <v>0</v>
      </c>
      <c r="BX152" s="13">
        <f t="shared" si="1281"/>
        <v>0</v>
      </c>
      <c r="BY152" s="13">
        <f>IF(BY34="NA","0",IF(BY34&gt;0.7,1,0))</f>
        <v>0</v>
      </c>
      <c r="BZ152" s="39" t="s">
        <v>14</v>
      </c>
      <c r="CA152" s="13">
        <f t="shared" ref="CA152:CI152" si="1282">IF(CA34="NA","0",IF(CA34&gt;0.7,1,0))</f>
        <v>0</v>
      </c>
      <c r="CB152" s="13">
        <f t="shared" si="1282"/>
        <v>0</v>
      </c>
      <c r="CC152" s="13">
        <f t="shared" si="1282"/>
        <v>0</v>
      </c>
      <c r="CD152" s="13">
        <f t="shared" si="1282"/>
        <v>0</v>
      </c>
      <c r="CE152" s="13">
        <f t="shared" si="1282"/>
        <v>0</v>
      </c>
      <c r="CF152" s="13">
        <f t="shared" si="1282"/>
        <v>0</v>
      </c>
      <c r="CG152" s="13">
        <f t="shared" si="1282"/>
        <v>0</v>
      </c>
      <c r="CH152" s="13">
        <f t="shared" si="1282"/>
        <v>0</v>
      </c>
      <c r="CI152" s="13">
        <f t="shared" si="1282"/>
        <v>0</v>
      </c>
      <c r="CJ152" s="13">
        <f>IF(CJ34="NA","0",IF(CJ34&gt;0.7,1,0))</f>
        <v>0</v>
      </c>
      <c r="CK152" s="39" t="s">
        <v>14</v>
      </c>
      <c r="CL152" s="13">
        <f t="shared" ref="CL152:CT152" si="1283">IF(CL34="NA","0",IF(CL34&gt;0.7,1,0))</f>
        <v>0</v>
      </c>
      <c r="CM152" s="13">
        <f t="shared" si="1283"/>
        <v>0</v>
      </c>
      <c r="CN152" s="13">
        <f t="shared" si="1283"/>
        <v>0</v>
      </c>
      <c r="CO152" s="13">
        <f t="shared" si="1283"/>
        <v>0</v>
      </c>
      <c r="CP152" s="13">
        <f t="shared" si="1283"/>
        <v>0</v>
      </c>
      <c r="CQ152" s="13">
        <f t="shared" si="1283"/>
        <v>0</v>
      </c>
      <c r="CR152" s="13">
        <f t="shared" si="1283"/>
        <v>0</v>
      </c>
      <c r="CS152" s="13">
        <f t="shared" si="1283"/>
        <v>0</v>
      </c>
      <c r="CT152" s="13">
        <f t="shared" si="1283"/>
        <v>0</v>
      </c>
      <c r="CU152" s="13">
        <f>IF(CU34="NA","0",IF(CU34&gt;0.7,1,0))</f>
        <v>0</v>
      </c>
      <c r="CV152" s="39" t="s">
        <v>14</v>
      </c>
      <c r="CW152" s="13">
        <f t="shared" ref="CW152:DE152" si="1284">IF(CW34="NA","0",IF(CW34&gt;0.7,1,0))</f>
        <v>0</v>
      </c>
      <c r="CX152" s="13">
        <f t="shared" si="1284"/>
        <v>0</v>
      </c>
      <c r="CY152" s="13">
        <f t="shared" si="1284"/>
        <v>0</v>
      </c>
      <c r="CZ152" s="13">
        <f t="shared" si="1284"/>
        <v>0</v>
      </c>
      <c r="DA152" s="13">
        <f t="shared" si="1284"/>
        <v>0</v>
      </c>
      <c r="DB152" s="13">
        <f t="shared" si="1284"/>
        <v>0</v>
      </c>
      <c r="DC152" s="13">
        <f t="shared" si="1284"/>
        <v>0</v>
      </c>
      <c r="DD152" s="13">
        <f t="shared" si="1284"/>
        <v>0</v>
      </c>
      <c r="DE152" s="13">
        <f t="shared" si="1284"/>
        <v>0</v>
      </c>
      <c r="DF152" s="13">
        <f>IF(DF34="NA","0",IF(DF34&gt;0.7,1,0))</f>
        <v>0</v>
      </c>
      <c r="DG152" s="39" t="s">
        <v>14</v>
      </c>
      <c r="DH152" s="13">
        <f t="shared" ref="DH152:DP152" si="1285">IF(DH34="NA","0",IF(DH34&gt;0.7,1,0))</f>
        <v>0</v>
      </c>
      <c r="DI152" s="13">
        <f t="shared" si="1285"/>
        <v>0</v>
      </c>
      <c r="DJ152" s="13">
        <f t="shared" si="1285"/>
        <v>0</v>
      </c>
      <c r="DK152" s="13">
        <f t="shared" si="1285"/>
        <v>0</v>
      </c>
      <c r="DL152" s="13">
        <f t="shared" si="1285"/>
        <v>0</v>
      </c>
      <c r="DM152" s="13">
        <f t="shared" si="1285"/>
        <v>0</v>
      </c>
      <c r="DN152" s="13">
        <f t="shared" si="1285"/>
        <v>0</v>
      </c>
      <c r="DO152" s="13">
        <f t="shared" si="1285"/>
        <v>0</v>
      </c>
      <c r="DP152" s="13">
        <f t="shared" si="1285"/>
        <v>0</v>
      </c>
      <c r="DQ152" s="13">
        <f>IF(DQ34="NA","0",IF(DQ34&gt;0.7,1,0))</f>
        <v>0</v>
      </c>
      <c r="DR152" s="39" t="s">
        <v>14</v>
      </c>
      <c r="DS152" s="13">
        <f t="shared" ref="DS152:EA152" si="1286">IF(DS34="NA","0",IF(DS34&gt;0.7,1,0))</f>
        <v>0</v>
      </c>
      <c r="DT152" s="13">
        <f t="shared" si="1286"/>
        <v>0</v>
      </c>
      <c r="DU152" s="13">
        <f t="shared" si="1286"/>
        <v>0</v>
      </c>
      <c r="DV152" s="13">
        <f t="shared" si="1286"/>
        <v>0</v>
      </c>
      <c r="DW152" s="13">
        <f t="shared" si="1286"/>
        <v>0</v>
      </c>
      <c r="DX152" s="13">
        <f t="shared" si="1286"/>
        <v>0</v>
      </c>
      <c r="DY152" s="13">
        <f t="shared" si="1286"/>
        <v>0</v>
      </c>
      <c r="DZ152" s="13">
        <f t="shared" si="1286"/>
        <v>0</v>
      </c>
      <c r="EA152" s="13">
        <f t="shared" si="1286"/>
        <v>0</v>
      </c>
      <c r="EB152" s="13">
        <f>IF(EB34="NA","0",IF(EB34&gt;0.7,1,0))</f>
        <v>0</v>
      </c>
      <c r="EC152" s="39" t="s">
        <v>14</v>
      </c>
      <c r="ED152" s="13">
        <f t="shared" ref="ED152:EL152" si="1287">IF(ED34="NA","0",IF(ED34&gt;0.7,1,0))</f>
        <v>0</v>
      </c>
      <c r="EE152" s="13">
        <f t="shared" si="1287"/>
        <v>0</v>
      </c>
      <c r="EF152" s="13">
        <f t="shared" si="1287"/>
        <v>0</v>
      </c>
      <c r="EG152" s="13">
        <f t="shared" si="1287"/>
        <v>0</v>
      </c>
      <c r="EH152" s="13">
        <f t="shared" si="1287"/>
        <v>0</v>
      </c>
      <c r="EI152" s="13">
        <f t="shared" si="1287"/>
        <v>0</v>
      </c>
      <c r="EJ152" s="13">
        <f t="shared" si="1287"/>
        <v>0</v>
      </c>
      <c r="EK152" s="13">
        <f t="shared" si="1287"/>
        <v>0</v>
      </c>
      <c r="EL152" s="13">
        <f t="shared" si="1287"/>
        <v>0</v>
      </c>
      <c r="EM152" s="13">
        <f t="shared" ref="EM152" si="1288">IF(EM34="NA","0",IF(EM34&gt;0.7,1,0))</f>
        <v>0</v>
      </c>
      <c r="EN152" s="39" t="s">
        <v>14</v>
      </c>
      <c r="EO152" s="13">
        <f t="shared" ref="EO152:EX152" si="1289">IF(EO34="NA","0",IF(EO34&gt;0.7,1,0))</f>
        <v>0</v>
      </c>
      <c r="EP152" s="13">
        <f t="shared" si="1289"/>
        <v>0</v>
      </c>
      <c r="EQ152" s="13">
        <f t="shared" si="1289"/>
        <v>0</v>
      </c>
      <c r="ER152" s="13">
        <f t="shared" si="1289"/>
        <v>0</v>
      </c>
      <c r="ES152" s="13">
        <f t="shared" si="1289"/>
        <v>0</v>
      </c>
      <c r="ET152" s="13">
        <f t="shared" si="1289"/>
        <v>0</v>
      </c>
      <c r="EU152" s="13">
        <f t="shared" si="1289"/>
        <v>0</v>
      </c>
      <c r="EV152" s="13">
        <f t="shared" si="1289"/>
        <v>0</v>
      </c>
      <c r="EW152" s="13">
        <f t="shared" si="1289"/>
        <v>0</v>
      </c>
      <c r="EX152" s="13">
        <f t="shared" si="1289"/>
        <v>0</v>
      </c>
      <c r="EY152" s="39" t="s">
        <v>14</v>
      </c>
      <c r="EZ152" s="13">
        <f t="shared" ref="EZ152:FI152" si="1290">IF(EZ34="NA","0",IF(EZ34&gt;0.7,1,0))</f>
        <v>0</v>
      </c>
      <c r="FA152" s="13">
        <f t="shared" si="1290"/>
        <v>0</v>
      </c>
      <c r="FB152" s="13">
        <f t="shared" si="1290"/>
        <v>0</v>
      </c>
      <c r="FC152" s="13">
        <f t="shared" si="1290"/>
        <v>0</v>
      </c>
      <c r="FD152" s="13">
        <f t="shared" si="1290"/>
        <v>0</v>
      </c>
      <c r="FE152" s="13">
        <f t="shared" si="1290"/>
        <v>0</v>
      </c>
      <c r="FF152" s="13">
        <f t="shared" si="1290"/>
        <v>0</v>
      </c>
      <c r="FG152" s="13">
        <f t="shared" si="1290"/>
        <v>0</v>
      </c>
      <c r="FH152" s="13">
        <f t="shared" si="1290"/>
        <v>0</v>
      </c>
      <c r="FI152" s="13">
        <f t="shared" si="1290"/>
        <v>0</v>
      </c>
      <c r="FJ152" s="39" t="s">
        <v>14</v>
      </c>
      <c r="FK152" s="13">
        <f t="shared" ref="FK152:FS152" si="1291">IF(FK34="NA","0",IF(FK34&gt;0.7,1,0))</f>
        <v>0</v>
      </c>
      <c r="FL152" s="13">
        <f t="shared" si="1291"/>
        <v>0</v>
      </c>
      <c r="FM152" s="13">
        <f t="shared" si="1291"/>
        <v>0</v>
      </c>
      <c r="FN152" s="13">
        <f t="shared" si="1291"/>
        <v>0</v>
      </c>
      <c r="FO152" s="13">
        <f t="shared" si="1291"/>
        <v>0</v>
      </c>
      <c r="FP152" s="13">
        <f t="shared" si="1291"/>
        <v>0</v>
      </c>
      <c r="FQ152" s="13">
        <f t="shared" si="1291"/>
        <v>0</v>
      </c>
      <c r="FR152" s="13">
        <f t="shared" si="1291"/>
        <v>0</v>
      </c>
      <c r="FS152" s="13">
        <f t="shared" si="1291"/>
        <v>0</v>
      </c>
      <c r="FT152" s="39" t="s">
        <v>14</v>
      </c>
      <c r="FU152" s="94" t="s">
        <v>14</v>
      </c>
      <c r="FV152" s="13">
        <f>SUM(B152:FT152)</f>
        <v>0</v>
      </c>
      <c r="FW152" s="38"/>
      <c r="FX152" s="4"/>
      <c r="FY152" s="4"/>
    </row>
    <row r="153" spans="1:181" x14ac:dyDescent="0.2">
      <c r="A153" s="39" t="s">
        <v>15</v>
      </c>
      <c r="B153" s="13">
        <f>IF(B35="NA","0",IF(B35&gt;1.5,1,0))</f>
        <v>0</v>
      </c>
      <c r="C153" s="13">
        <f t="shared" ref="C153:K153" si="1292">IF(C35="NA","0",IF(C35&gt;1.5,1,0))</f>
        <v>0</v>
      </c>
      <c r="D153" s="13">
        <f t="shared" si="1292"/>
        <v>0</v>
      </c>
      <c r="E153" s="13">
        <f t="shared" si="1292"/>
        <v>0</v>
      </c>
      <c r="F153" s="13">
        <f t="shared" si="1292"/>
        <v>0</v>
      </c>
      <c r="G153" s="13">
        <f t="shared" si="1292"/>
        <v>0</v>
      </c>
      <c r="H153" s="13">
        <f t="shared" si="1292"/>
        <v>0</v>
      </c>
      <c r="I153" s="13">
        <f t="shared" si="1292"/>
        <v>0</v>
      </c>
      <c r="J153" s="13">
        <f t="shared" si="1292"/>
        <v>0</v>
      </c>
      <c r="K153" s="13">
        <f t="shared" si="1292"/>
        <v>0</v>
      </c>
      <c r="L153" s="39" t="s">
        <v>15</v>
      </c>
      <c r="M153" s="13">
        <f>IF(M35="NA","0",IF(M35&gt;1.5,1,0))</f>
        <v>0</v>
      </c>
      <c r="N153" s="13">
        <f t="shared" ref="N153:U153" si="1293">IF(N35="NA","0",IF(N35&gt;1.5,1,0))</f>
        <v>0</v>
      </c>
      <c r="O153" s="13">
        <f t="shared" si="1293"/>
        <v>0</v>
      </c>
      <c r="P153" s="13">
        <f t="shared" si="1293"/>
        <v>0</v>
      </c>
      <c r="Q153" s="13">
        <f t="shared" si="1293"/>
        <v>0</v>
      </c>
      <c r="R153" s="13">
        <f t="shared" si="1293"/>
        <v>0</v>
      </c>
      <c r="S153" s="13">
        <f t="shared" si="1293"/>
        <v>0</v>
      </c>
      <c r="T153" s="13">
        <f t="shared" si="1293"/>
        <v>0</v>
      </c>
      <c r="U153" s="13">
        <f t="shared" si="1293"/>
        <v>0</v>
      </c>
      <c r="V153" s="13">
        <f>IF(V35="NA","0",IF(V35&gt;1.5,1,0))</f>
        <v>0</v>
      </c>
      <c r="W153" s="39" t="s">
        <v>15</v>
      </c>
      <c r="X153" s="13">
        <f t="shared" ref="X153:AF153" si="1294">IF(X35="NA","0",IF(X35&gt;1.5,1,0))</f>
        <v>0</v>
      </c>
      <c r="Y153" s="13">
        <f t="shared" si="1294"/>
        <v>0</v>
      </c>
      <c r="Z153" s="13">
        <f t="shared" si="1294"/>
        <v>0</v>
      </c>
      <c r="AA153" s="13">
        <f t="shared" si="1294"/>
        <v>0</v>
      </c>
      <c r="AB153" s="13">
        <f t="shared" si="1294"/>
        <v>0</v>
      </c>
      <c r="AC153" s="13">
        <f t="shared" si="1294"/>
        <v>0</v>
      </c>
      <c r="AD153" s="13">
        <f t="shared" si="1294"/>
        <v>0</v>
      </c>
      <c r="AE153" s="13">
        <f t="shared" si="1294"/>
        <v>0</v>
      </c>
      <c r="AF153" s="13">
        <f t="shared" si="1294"/>
        <v>0</v>
      </c>
      <c r="AG153" s="13">
        <f>IF(AG35="NA","0",IF(AG35&gt;1.5,1,0))</f>
        <v>0</v>
      </c>
      <c r="AH153" s="39" t="s">
        <v>15</v>
      </c>
      <c r="AI153" s="13">
        <f t="shared" ref="AI153:AQ153" si="1295">IF(AI35="NA","0",IF(AI35&gt;1.5,1,0))</f>
        <v>0</v>
      </c>
      <c r="AJ153" s="13">
        <f t="shared" si="1295"/>
        <v>0</v>
      </c>
      <c r="AK153" s="13">
        <f t="shared" si="1295"/>
        <v>0</v>
      </c>
      <c r="AL153" s="13">
        <f t="shared" si="1295"/>
        <v>0</v>
      </c>
      <c r="AM153" s="13">
        <f t="shared" si="1295"/>
        <v>0</v>
      </c>
      <c r="AN153" s="13">
        <f t="shared" si="1295"/>
        <v>0</v>
      </c>
      <c r="AO153" s="13">
        <f t="shared" si="1295"/>
        <v>0</v>
      </c>
      <c r="AP153" s="13">
        <f t="shared" si="1295"/>
        <v>0</v>
      </c>
      <c r="AQ153" s="13">
        <f t="shared" si="1295"/>
        <v>0</v>
      </c>
      <c r="AR153" s="13">
        <f>IF(AR35="NA","0",IF(AR35&gt;1.5,1,0))</f>
        <v>0</v>
      </c>
      <c r="AS153" s="39" t="s">
        <v>15</v>
      </c>
      <c r="AT153" s="13">
        <f t="shared" ref="AT153:BB153" si="1296">IF(AT35="NA","0",IF(AT35&gt;1.5,1,0))</f>
        <v>0</v>
      </c>
      <c r="AU153" s="13">
        <f t="shared" si="1296"/>
        <v>0</v>
      </c>
      <c r="AV153" s="13">
        <f t="shared" si="1296"/>
        <v>0</v>
      </c>
      <c r="AW153" s="13">
        <f t="shared" si="1296"/>
        <v>0</v>
      </c>
      <c r="AX153" s="13">
        <f t="shared" si="1296"/>
        <v>0</v>
      </c>
      <c r="AY153" s="13">
        <f t="shared" si="1296"/>
        <v>0</v>
      </c>
      <c r="AZ153" s="13">
        <f t="shared" si="1296"/>
        <v>0</v>
      </c>
      <c r="BA153" s="13">
        <f t="shared" si="1296"/>
        <v>0</v>
      </c>
      <c r="BB153" s="13">
        <f t="shared" si="1296"/>
        <v>0</v>
      </c>
      <c r="BC153" s="13">
        <f>IF(BC35="NA","0",IF(BC35&gt;1.5,1,0))</f>
        <v>0</v>
      </c>
      <c r="BD153" s="39" t="s">
        <v>15</v>
      </c>
      <c r="BE153" s="13">
        <f t="shared" ref="BE153:BM153" si="1297">IF(BE35="NA","0",IF(BE35&gt;1.5,1,0))</f>
        <v>0</v>
      </c>
      <c r="BF153" s="13">
        <f t="shared" si="1297"/>
        <v>0</v>
      </c>
      <c r="BG153" s="13">
        <f t="shared" si="1297"/>
        <v>0</v>
      </c>
      <c r="BH153" s="13">
        <f t="shared" si="1297"/>
        <v>0</v>
      </c>
      <c r="BI153" s="13">
        <f t="shared" si="1297"/>
        <v>0</v>
      </c>
      <c r="BJ153" s="13">
        <f t="shared" si="1297"/>
        <v>0</v>
      </c>
      <c r="BK153" s="13">
        <f t="shared" si="1297"/>
        <v>0</v>
      </c>
      <c r="BL153" s="13">
        <f t="shared" si="1297"/>
        <v>0</v>
      </c>
      <c r="BM153" s="13">
        <f t="shared" si="1297"/>
        <v>0</v>
      </c>
      <c r="BN153" s="13">
        <f>IF(BN35="NA","0",IF(BN35&gt;1.5,1,0))</f>
        <v>0</v>
      </c>
      <c r="BO153" s="39" t="s">
        <v>15</v>
      </c>
      <c r="BP153" s="13">
        <f t="shared" ref="BP153:BX153" si="1298">IF(BP35="NA","0",IF(BP35&gt;1.5,1,0))</f>
        <v>0</v>
      </c>
      <c r="BQ153" s="13">
        <f t="shared" si="1298"/>
        <v>0</v>
      </c>
      <c r="BR153" s="13">
        <f t="shared" si="1298"/>
        <v>0</v>
      </c>
      <c r="BS153" s="13">
        <f t="shared" si="1298"/>
        <v>0</v>
      </c>
      <c r="BT153" s="13">
        <f t="shared" si="1298"/>
        <v>0</v>
      </c>
      <c r="BU153" s="13">
        <f t="shared" si="1298"/>
        <v>0</v>
      </c>
      <c r="BV153" s="13">
        <f t="shared" si="1298"/>
        <v>0</v>
      </c>
      <c r="BW153" s="13">
        <f t="shared" si="1298"/>
        <v>0</v>
      </c>
      <c r="BX153" s="13">
        <f t="shared" si="1298"/>
        <v>0</v>
      </c>
      <c r="BY153" s="13">
        <f>IF(BY35="NA","0",IF(BY35&gt;1.5,1,0))</f>
        <v>0</v>
      </c>
      <c r="BZ153" s="39" t="s">
        <v>15</v>
      </c>
      <c r="CA153" s="13">
        <f t="shared" ref="CA153:CI153" si="1299">IF(CA35="NA","0",IF(CA35&gt;1.5,1,0))</f>
        <v>0</v>
      </c>
      <c r="CB153" s="13">
        <f t="shared" si="1299"/>
        <v>0</v>
      </c>
      <c r="CC153" s="13">
        <f t="shared" si="1299"/>
        <v>0</v>
      </c>
      <c r="CD153" s="13">
        <f t="shared" si="1299"/>
        <v>0</v>
      </c>
      <c r="CE153" s="13">
        <f t="shared" si="1299"/>
        <v>0</v>
      </c>
      <c r="CF153" s="13">
        <f t="shared" si="1299"/>
        <v>0</v>
      </c>
      <c r="CG153" s="13">
        <f t="shared" si="1299"/>
        <v>0</v>
      </c>
      <c r="CH153" s="13">
        <f t="shared" si="1299"/>
        <v>0</v>
      </c>
      <c r="CI153" s="13">
        <f t="shared" si="1299"/>
        <v>0</v>
      </c>
      <c r="CJ153" s="13">
        <f>IF(CJ35="NA","0",IF(CJ35&gt;1.5,1,0))</f>
        <v>0</v>
      </c>
      <c r="CK153" s="39" t="s">
        <v>15</v>
      </c>
      <c r="CL153" s="13">
        <f t="shared" ref="CL153:CT153" si="1300">IF(CL35="NA","0",IF(CL35&gt;1.5,1,0))</f>
        <v>0</v>
      </c>
      <c r="CM153" s="13">
        <f t="shared" si="1300"/>
        <v>0</v>
      </c>
      <c r="CN153" s="13">
        <f t="shared" si="1300"/>
        <v>0</v>
      </c>
      <c r="CO153" s="13">
        <f t="shared" si="1300"/>
        <v>0</v>
      </c>
      <c r="CP153" s="13">
        <f t="shared" si="1300"/>
        <v>0</v>
      </c>
      <c r="CQ153" s="13">
        <f t="shared" si="1300"/>
        <v>0</v>
      </c>
      <c r="CR153" s="13">
        <f t="shared" si="1300"/>
        <v>0</v>
      </c>
      <c r="CS153" s="13">
        <f t="shared" si="1300"/>
        <v>0</v>
      </c>
      <c r="CT153" s="13">
        <f t="shared" si="1300"/>
        <v>0</v>
      </c>
      <c r="CU153" s="13">
        <f>IF(CU35="NA","0",IF(CU35&gt;1.5,1,0))</f>
        <v>0</v>
      </c>
      <c r="CV153" s="39" t="s">
        <v>15</v>
      </c>
      <c r="CW153" s="13">
        <f t="shared" ref="CW153:DE153" si="1301">IF(CW35="NA","0",IF(CW35&gt;1.5,1,0))</f>
        <v>0</v>
      </c>
      <c r="CX153" s="13">
        <f t="shared" si="1301"/>
        <v>0</v>
      </c>
      <c r="CY153" s="13">
        <f t="shared" si="1301"/>
        <v>0</v>
      </c>
      <c r="CZ153" s="13">
        <f t="shared" si="1301"/>
        <v>0</v>
      </c>
      <c r="DA153" s="13">
        <f t="shared" si="1301"/>
        <v>0</v>
      </c>
      <c r="DB153" s="13">
        <f t="shared" si="1301"/>
        <v>0</v>
      </c>
      <c r="DC153" s="13">
        <f t="shared" si="1301"/>
        <v>0</v>
      </c>
      <c r="DD153" s="13">
        <f t="shared" si="1301"/>
        <v>0</v>
      </c>
      <c r="DE153" s="13">
        <f t="shared" si="1301"/>
        <v>0</v>
      </c>
      <c r="DF153" s="13">
        <f>IF(DF35="NA","0",IF(DF35&gt;1.5,1,0))</f>
        <v>0</v>
      </c>
      <c r="DG153" s="39" t="s">
        <v>15</v>
      </c>
      <c r="DH153" s="13">
        <f t="shared" ref="DH153:DP153" si="1302">IF(DH35="NA","0",IF(DH35&gt;1.5,1,0))</f>
        <v>0</v>
      </c>
      <c r="DI153" s="13">
        <f t="shared" si="1302"/>
        <v>0</v>
      </c>
      <c r="DJ153" s="13">
        <f t="shared" si="1302"/>
        <v>0</v>
      </c>
      <c r="DK153" s="13">
        <f t="shared" si="1302"/>
        <v>0</v>
      </c>
      <c r="DL153" s="13">
        <f t="shared" si="1302"/>
        <v>0</v>
      </c>
      <c r="DM153" s="13">
        <f t="shared" si="1302"/>
        <v>0</v>
      </c>
      <c r="DN153" s="13">
        <f t="shared" si="1302"/>
        <v>0</v>
      </c>
      <c r="DO153" s="13">
        <f t="shared" si="1302"/>
        <v>0</v>
      </c>
      <c r="DP153" s="13">
        <f t="shared" si="1302"/>
        <v>0</v>
      </c>
      <c r="DQ153" s="13">
        <f>IF(DQ35="NA","0",IF(DQ35&gt;1.5,1,0))</f>
        <v>0</v>
      </c>
      <c r="DR153" s="39" t="s">
        <v>15</v>
      </c>
      <c r="DS153" s="13">
        <f t="shared" ref="DS153:EA153" si="1303">IF(DS35="NA","0",IF(DS35&gt;1.5,1,0))</f>
        <v>0</v>
      </c>
      <c r="DT153" s="13">
        <f t="shared" si="1303"/>
        <v>0</v>
      </c>
      <c r="DU153" s="13">
        <f t="shared" si="1303"/>
        <v>0</v>
      </c>
      <c r="DV153" s="13">
        <f t="shared" si="1303"/>
        <v>0</v>
      </c>
      <c r="DW153" s="13">
        <f t="shared" si="1303"/>
        <v>0</v>
      </c>
      <c r="DX153" s="13">
        <f t="shared" si="1303"/>
        <v>0</v>
      </c>
      <c r="DY153" s="13">
        <f t="shared" si="1303"/>
        <v>0</v>
      </c>
      <c r="DZ153" s="13">
        <f t="shared" si="1303"/>
        <v>0</v>
      </c>
      <c r="EA153" s="13">
        <f t="shared" si="1303"/>
        <v>0</v>
      </c>
      <c r="EB153" s="13">
        <f>IF(EB35="NA","0",IF(EB35&gt;1.5,1,0))</f>
        <v>0</v>
      </c>
      <c r="EC153" s="39" t="s">
        <v>15</v>
      </c>
      <c r="ED153" s="13">
        <f t="shared" ref="ED153:EL153" si="1304">IF(ED35="NA","0",IF(ED35&gt;1.5,1,0))</f>
        <v>0</v>
      </c>
      <c r="EE153" s="13">
        <f t="shared" si="1304"/>
        <v>0</v>
      </c>
      <c r="EF153" s="13">
        <f t="shared" si="1304"/>
        <v>0</v>
      </c>
      <c r="EG153" s="13">
        <f t="shared" si="1304"/>
        <v>0</v>
      </c>
      <c r="EH153" s="13">
        <f t="shared" si="1304"/>
        <v>0</v>
      </c>
      <c r="EI153" s="13">
        <f t="shared" si="1304"/>
        <v>0</v>
      </c>
      <c r="EJ153" s="13">
        <f t="shared" si="1304"/>
        <v>0</v>
      </c>
      <c r="EK153" s="13">
        <f t="shared" si="1304"/>
        <v>0</v>
      </c>
      <c r="EL153" s="13">
        <f t="shared" si="1304"/>
        <v>0</v>
      </c>
      <c r="EM153" s="13">
        <f t="shared" ref="EM153" si="1305">IF(EM35="NA","0",IF(EM35&gt;1.5,1,0))</f>
        <v>0</v>
      </c>
      <c r="EN153" s="39" t="s">
        <v>15</v>
      </c>
      <c r="EO153" s="13">
        <f t="shared" ref="EO153:EX153" si="1306">IF(EO35="NA","0",IF(EO35&gt;1.5,1,0))</f>
        <v>0</v>
      </c>
      <c r="EP153" s="13">
        <f t="shared" si="1306"/>
        <v>0</v>
      </c>
      <c r="EQ153" s="13">
        <f t="shared" si="1306"/>
        <v>0</v>
      </c>
      <c r="ER153" s="13">
        <f t="shared" si="1306"/>
        <v>0</v>
      </c>
      <c r="ES153" s="13">
        <f t="shared" si="1306"/>
        <v>0</v>
      </c>
      <c r="ET153" s="13">
        <f t="shared" si="1306"/>
        <v>0</v>
      </c>
      <c r="EU153" s="13">
        <f t="shared" si="1306"/>
        <v>0</v>
      </c>
      <c r="EV153" s="13">
        <f t="shared" si="1306"/>
        <v>0</v>
      </c>
      <c r="EW153" s="13">
        <f t="shared" si="1306"/>
        <v>0</v>
      </c>
      <c r="EX153" s="13">
        <f t="shared" si="1306"/>
        <v>0</v>
      </c>
      <c r="EY153" s="39" t="s">
        <v>15</v>
      </c>
      <c r="EZ153" s="13">
        <f t="shared" ref="EZ153:FI153" si="1307">IF(EZ35="NA","0",IF(EZ35&gt;1.5,1,0))</f>
        <v>0</v>
      </c>
      <c r="FA153" s="13">
        <f t="shared" si="1307"/>
        <v>0</v>
      </c>
      <c r="FB153" s="13">
        <f t="shared" si="1307"/>
        <v>0</v>
      </c>
      <c r="FC153" s="13">
        <f t="shared" si="1307"/>
        <v>0</v>
      </c>
      <c r="FD153" s="13">
        <f t="shared" si="1307"/>
        <v>0</v>
      </c>
      <c r="FE153" s="13">
        <f t="shared" si="1307"/>
        <v>0</v>
      </c>
      <c r="FF153" s="13">
        <f t="shared" si="1307"/>
        <v>0</v>
      </c>
      <c r="FG153" s="13">
        <f t="shared" si="1307"/>
        <v>0</v>
      </c>
      <c r="FH153" s="13">
        <f t="shared" si="1307"/>
        <v>0</v>
      </c>
      <c r="FI153" s="13">
        <f t="shared" si="1307"/>
        <v>0</v>
      </c>
      <c r="FJ153" s="39" t="s">
        <v>15</v>
      </c>
      <c r="FK153" s="13">
        <f t="shared" ref="FK153:FS153" si="1308">IF(FK35="NA","0",IF(FK35&gt;1.5,1,0))</f>
        <v>0</v>
      </c>
      <c r="FL153" s="13">
        <f t="shared" si="1308"/>
        <v>0</v>
      </c>
      <c r="FM153" s="13">
        <f t="shared" si="1308"/>
        <v>0</v>
      </c>
      <c r="FN153" s="13">
        <f t="shared" si="1308"/>
        <v>0</v>
      </c>
      <c r="FO153" s="13">
        <f t="shared" si="1308"/>
        <v>0</v>
      </c>
      <c r="FP153" s="13">
        <f t="shared" si="1308"/>
        <v>0</v>
      </c>
      <c r="FQ153" s="13">
        <f t="shared" si="1308"/>
        <v>0</v>
      </c>
      <c r="FR153" s="13">
        <f t="shared" si="1308"/>
        <v>0</v>
      </c>
      <c r="FS153" s="13">
        <f t="shared" si="1308"/>
        <v>0</v>
      </c>
      <c r="FT153" s="39" t="s">
        <v>15</v>
      </c>
      <c r="FU153" s="94" t="s">
        <v>15</v>
      </c>
      <c r="FV153" s="13">
        <f>SUM(B153:FT153)</f>
        <v>0</v>
      </c>
      <c r="FW153" s="38"/>
      <c r="FX153" s="4"/>
      <c r="FY153" s="4"/>
    </row>
    <row r="154" spans="1:181" x14ac:dyDescent="0.2">
      <c r="A154" s="39" t="s">
        <v>16</v>
      </c>
      <c r="B154" s="13">
        <f t="shared" ref="B154:K154" si="1309">IF(B36="NA","0",IF(B36&gt;0.61,1,0))</f>
        <v>0</v>
      </c>
      <c r="C154" s="13">
        <f t="shared" si="1309"/>
        <v>0</v>
      </c>
      <c r="D154" s="13">
        <f t="shared" si="1309"/>
        <v>0</v>
      </c>
      <c r="E154" s="13">
        <f t="shared" si="1309"/>
        <v>0</v>
      </c>
      <c r="F154" s="13">
        <f t="shared" si="1309"/>
        <v>0</v>
      </c>
      <c r="G154" s="13">
        <f t="shared" si="1309"/>
        <v>0</v>
      </c>
      <c r="H154" s="13">
        <f t="shared" si="1309"/>
        <v>0</v>
      </c>
      <c r="I154" s="13">
        <f t="shared" si="1309"/>
        <v>0</v>
      </c>
      <c r="J154" s="13">
        <f t="shared" si="1309"/>
        <v>0</v>
      </c>
      <c r="K154" s="13">
        <f t="shared" si="1309"/>
        <v>0</v>
      </c>
      <c r="L154" s="39" t="s">
        <v>16</v>
      </c>
      <c r="M154" s="13">
        <f t="shared" ref="M154:V154" si="1310">IF(M36="NA","0",IF(M36&gt;0.61,1,0))</f>
        <v>0</v>
      </c>
      <c r="N154" s="13">
        <f t="shared" si="1310"/>
        <v>0</v>
      </c>
      <c r="O154" s="13">
        <f t="shared" si="1310"/>
        <v>0</v>
      </c>
      <c r="P154" s="13">
        <f t="shared" si="1310"/>
        <v>0</v>
      </c>
      <c r="Q154" s="13">
        <f t="shared" si="1310"/>
        <v>0</v>
      </c>
      <c r="R154" s="13">
        <f t="shared" si="1310"/>
        <v>0</v>
      </c>
      <c r="S154" s="13">
        <f t="shared" si="1310"/>
        <v>0</v>
      </c>
      <c r="T154" s="13">
        <f t="shared" si="1310"/>
        <v>0</v>
      </c>
      <c r="U154" s="13">
        <f t="shared" si="1310"/>
        <v>0</v>
      </c>
      <c r="V154" s="13">
        <f t="shared" si="1310"/>
        <v>0</v>
      </c>
      <c r="W154" s="39" t="s">
        <v>16</v>
      </c>
      <c r="X154" s="13">
        <f t="shared" ref="X154:AG154" si="1311">IF(X36="NA","0",IF(X36&gt;0.61,1,0))</f>
        <v>0</v>
      </c>
      <c r="Y154" s="13">
        <f t="shared" si="1311"/>
        <v>0</v>
      </c>
      <c r="Z154" s="13">
        <f t="shared" si="1311"/>
        <v>0</v>
      </c>
      <c r="AA154" s="13">
        <f t="shared" si="1311"/>
        <v>0</v>
      </c>
      <c r="AB154" s="13">
        <f t="shared" si="1311"/>
        <v>0</v>
      </c>
      <c r="AC154" s="13">
        <f t="shared" si="1311"/>
        <v>0</v>
      </c>
      <c r="AD154" s="13">
        <f t="shared" si="1311"/>
        <v>0</v>
      </c>
      <c r="AE154" s="13">
        <f t="shared" si="1311"/>
        <v>0</v>
      </c>
      <c r="AF154" s="13">
        <f t="shared" si="1311"/>
        <v>0</v>
      </c>
      <c r="AG154" s="13">
        <f t="shared" si="1311"/>
        <v>0</v>
      </c>
      <c r="AH154" s="39" t="s">
        <v>16</v>
      </c>
      <c r="AI154" s="13">
        <f t="shared" ref="AI154:AR154" si="1312">IF(AI36="NA","0",IF(AI36&gt;0.61,1,0))</f>
        <v>0</v>
      </c>
      <c r="AJ154" s="13">
        <f t="shared" si="1312"/>
        <v>0</v>
      </c>
      <c r="AK154" s="13">
        <f t="shared" si="1312"/>
        <v>0</v>
      </c>
      <c r="AL154" s="13">
        <f t="shared" si="1312"/>
        <v>0</v>
      </c>
      <c r="AM154" s="13">
        <f t="shared" si="1312"/>
        <v>0</v>
      </c>
      <c r="AN154" s="13">
        <f t="shared" si="1312"/>
        <v>0</v>
      </c>
      <c r="AO154" s="13">
        <f t="shared" si="1312"/>
        <v>0</v>
      </c>
      <c r="AP154" s="13">
        <f t="shared" si="1312"/>
        <v>0</v>
      </c>
      <c r="AQ154" s="13">
        <f t="shared" si="1312"/>
        <v>0</v>
      </c>
      <c r="AR154" s="13">
        <f t="shared" si="1312"/>
        <v>0</v>
      </c>
      <c r="AS154" s="39" t="s">
        <v>16</v>
      </c>
      <c r="AT154" s="13">
        <f t="shared" ref="AT154:BC154" si="1313">IF(AT36="NA","0",IF(AT36&gt;0.61,1,0))</f>
        <v>0</v>
      </c>
      <c r="AU154" s="13">
        <f t="shared" si="1313"/>
        <v>0</v>
      </c>
      <c r="AV154" s="13">
        <f t="shared" si="1313"/>
        <v>0</v>
      </c>
      <c r="AW154" s="13">
        <f t="shared" si="1313"/>
        <v>0</v>
      </c>
      <c r="AX154" s="13">
        <f t="shared" si="1313"/>
        <v>0</v>
      </c>
      <c r="AY154" s="13">
        <f t="shared" si="1313"/>
        <v>0</v>
      </c>
      <c r="AZ154" s="13">
        <f t="shared" si="1313"/>
        <v>0</v>
      </c>
      <c r="BA154" s="13">
        <f t="shared" si="1313"/>
        <v>0</v>
      </c>
      <c r="BB154" s="13">
        <f t="shared" si="1313"/>
        <v>0</v>
      </c>
      <c r="BC154" s="13">
        <f t="shared" si="1313"/>
        <v>0</v>
      </c>
      <c r="BD154" s="39" t="s">
        <v>16</v>
      </c>
      <c r="BE154" s="13">
        <f t="shared" ref="BE154:BN154" si="1314">IF(BE36="NA","0",IF(BE36&gt;0.61,1,0))</f>
        <v>0</v>
      </c>
      <c r="BF154" s="13">
        <f t="shared" si="1314"/>
        <v>0</v>
      </c>
      <c r="BG154" s="13">
        <f t="shared" si="1314"/>
        <v>0</v>
      </c>
      <c r="BH154" s="13">
        <f t="shared" si="1314"/>
        <v>0</v>
      </c>
      <c r="BI154" s="13">
        <f t="shared" si="1314"/>
        <v>0</v>
      </c>
      <c r="BJ154" s="13">
        <f t="shared" si="1314"/>
        <v>0</v>
      </c>
      <c r="BK154" s="13">
        <f t="shared" si="1314"/>
        <v>0</v>
      </c>
      <c r="BL154" s="13">
        <f t="shared" si="1314"/>
        <v>0</v>
      </c>
      <c r="BM154" s="13">
        <f t="shared" si="1314"/>
        <v>0</v>
      </c>
      <c r="BN154" s="13">
        <f t="shared" si="1314"/>
        <v>0</v>
      </c>
      <c r="BO154" s="39" t="s">
        <v>16</v>
      </c>
      <c r="BP154" s="13">
        <f t="shared" ref="BP154:BY154" si="1315">IF(BP36="NA","0",IF(BP36&gt;0.61,1,0))</f>
        <v>0</v>
      </c>
      <c r="BQ154" s="13">
        <f t="shared" si="1315"/>
        <v>0</v>
      </c>
      <c r="BR154" s="13">
        <f t="shared" si="1315"/>
        <v>0</v>
      </c>
      <c r="BS154" s="13">
        <f t="shared" si="1315"/>
        <v>0</v>
      </c>
      <c r="BT154" s="13">
        <f t="shared" si="1315"/>
        <v>0</v>
      </c>
      <c r="BU154" s="13">
        <f t="shared" si="1315"/>
        <v>0</v>
      </c>
      <c r="BV154" s="13">
        <f t="shared" si="1315"/>
        <v>0</v>
      </c>
      <c r="BW154" s="13">
        <f t="shared" si="1315"/>
        <v>0</v>
      </c>
      <c r="BX154" s="13">
        <f t="shared" si="1315"/>
        <v>0</v>
      </c>
      <c r="BY154" s="13">
        <f t="shared" si="1315"/>
        <v>0</v>
      </c>
      <c r="BZ154" s="39" t="s">
        <v>16</v>
      </c>
      <c r="CA154" s="13">
        <f t="shared" ref="CA154:CJ154" si="1316">IF(CA36="NA","0",IF(CA36&gt;0.61,1,0))</f>
        <v>0</v>
      </c>
      <c r="CB154" s="13">
        <f t="shared" si="1316"/>
        <v>0</v>
      </c>
      <c r="CC154" s="13">
        <f t="shared" si="1316"/>
        <v>0</v>
      </c>
      <c r="CD154" s="13">
        <f t="shared" si="1316"/>
        <v>0</v>
      </c>
      <c r="CE154" s="13">
        <f t="shared" si="1316"/>
        <v>0</v>
      </c>
      <c r="CF154" s="13">
        <f t="shared" si="1316"/>
        <v>0</v>
      </c>
      <c r="CG154" s="13">
        <f t="shared" si="1316"/>
        <v>0</v>
      </c>
      <c r="CH154" s="13">
        <f t="shared" si="1316"/>
        <v>0</v>
      </c>
      <c r="CI154" s="13">
        <f t="shared" si="1316"/>
        <v>0</v>
      </c>
      <c r="CJ154" s="13">
        <f t="shared" si="1316"/>
        <v>0</v>
      </c>
      <c r="CK154" s="39" t="s">
        <v>16</v>
      </c>
      <c r="CL154" s="13">
        <f t="shared" ref="CL154:CU154" si="1317">IF(CL36="NA","0",IF(CL36&gt;0.61,1,0))</f>
        <v>0</v>
      </c>
      <c r="CM154" s="13">
        <f t="shared" si="1317"/>
        <v>0</v>
      </c>
      <c r="CN154" s="13">
        <f t="shared" si="1317"/>
        <v>0</v>
      </c>
      <c r="CO154" s="13">
        <f t="shared" si="1317"/>
        <v>0</v>
      </c>
      <c r="CP154" s="13">
        <f t="shared" si="1317"/>
        <v>0</v>
      </c>
      <c r="CQ154" s="13">
        <f t="shared" si="1317"/>
        <v>0</v>
      </c>
      <c r="CR154" s="13">
        <f t="shared" si="1317"/>
        <v>0</v>
      </c>
      <c r="CS154" s="13">
        <f t="shared" si="1317"/>
        <v>0</v>
      </c>
      <c r="CT154" s="13">
        <f t="shared" si="1317"/>
        <v>0</v>
      </c>
      <c r="CU154" s="13">
        <f t="shared" si="1317"/>
        <v>0</v>
      </c>
      <c r="CV154" s="39" t="s">
        <v>16</v>
      </c>
      <c r="CW154" s="13">
        <f t="shared" ref="CW154:DF154" si="1318">IF(CW36="NA","0",IF(CW36&gt;0.61,1,0))</f>
        <v>0</v>
      </c>
      <c r="CX154" s="13">
        <f t="shared" si="1318"/>
        <v>0</v>
      </c>
      <c r="CY154" s="13">
        <f t="shared" si="1318"/>
        <v>0</v>
      </c>
      <c r="CZ154" s="13">
        <f t="shared" si="1318"/>
        <v>0</v>
      </c>
      <c r="DA154" s="13">
        <f t="shared" si="1318"/>
        <v>0</v>
      </c>
      <c r="DB154" s="13">
        <f t="shared" si="1318"/>
        <v>0</v>
      </c>
      <c r="DC154" s="13">
        <f t="shared" si="1318"/>
        <v>0</v>
      </c>
      <c r="DD154" s="13">
        <f t="shared" si="1318"/>
        <v>0</v>
      </c>
      <c r="DE154" s="13">
        <f t="shared" si="1318"/>
        <v>0</v>
      </c>
      <c r="DF154" s="13">
        <f t="shared" si="1318"/>
        <v>0</v>
      </c>
      <c r="DG154" s="39" t="s">
        <v>16</v>
      </c>
      <c r="DH154" s="13">
        <f t="shared" ref="DH154:DQ154" si="1319">IF(DH36="NA","0",IF(DH36&gt;0.61,1,0))</f>
        <v>0</v>
      </c>
      <c r="DI154" s="13">
        <f t="shared" si="1319"/>
        <v>0</v>
      </c>
      <c r="DJ154" s="13">
        <f t="shared" si="1319"/>
        <v>0</v>
      </c>
      <c r="DK154" s="13">
        <f t="shared" si="1319"/>
        <v>0</v>
      </c>
      <c r="DL154" s="13">
        <f t="shared" si="1319"/>
        <v>0</v>
      </c>
      <c r="DM154" s="13">
        <f t="shared" si="1319"/>
        <v>0</v>
      </c>
      <c r="DN154" s="13">
        <f t="shared" si="1319"/>
        <v>0</v>
      </c>
      <c r="DO154" s="13">
        <f t="shared" si="1319"/>
        <v>0</v>
      </c>
      <c r="DP154" s="13">
        <f t="shared" si="1319"/>
        <v>0</v>
      </c>
      <c r="DQ154" s="13">
        <f t="shared" si="1319"/>
        <v>0</v>
      </c>
      <c r="DR154" s="39" t="s">
        <v>16</v>
      </c>
      <c r="DS154" s="13">
        <f t="shared" ref="DS154:EB154" si="1320">IF(DS36="NA","0",IF(DS36&gt;0.61,1,0))</f>
        <v>0</v>
      </c>
      <c r="DT154" s="13">
        <f t="shared" si="1320"/>
        <v>0</v>
      </c>
      <c r="DU154" s="13">
        <f t="shared" si="1320"/>
        <v>0</v>
      </c>
      <c r="DV154" s="13">
        <f t="shared" si="1320"/>
        <v>0</v>
      </c>
      <c r="DW154" s="13">
        <f t="shared" si="1320"/>
        <v>0</v>
      </c>
      <c r="DX154" s="13">
        <f t="shared" si="1320"/>
        <v>0</v>
      </c>
      <c r="DY154" s="13">
        <f t="shared" si="1320"/>
        <v>0</v>
      </c>
      <c r="DZ154" s="13">
        <f t="shared" si="1320"/>
        <v>0</v>
      </c>
      <c r="EA154" s="13">
        <f t="shared" si="1320"/>
        <v>0</v>
      </c>
      <c r="EB154" s="13">
        <f t="shared" si="1320"/>
        <v>0</v>
      </c>
      <c r="EC154" s="39" t="s">
        <v>16</v>
      </c>
      <c r="ED154" s="13">
        <f t="shared" ref="ED154:EL154" si="1321">IF(ED36="NA","0",IF(ED36&gt;0.61,1,0))</f>
        <v>0</v>
      </c>
      <c r="EE154" s="13">
        <f t="shared" si="1321"/>
        <v>0</v>
      </c>
      <c r="EF154" s="13">
        <f t="shared" si="1321"/>
        <v>0</v>
      </c>
      <c r="EG154" s="13">
        <f t="shared" si="1321"/>
        <v>0</v>
      </c>
      <c r="EH154" s="13">
        <f t="shared" si="1321"/>
        <v>0</v>
      </c>
      <c r="EI154" s="13">
        <f t="shared" si="1321"/>
        <v>0</v>
      </c>
      <c r="EJ154" s="13">
        <f t="shared" si="1321"/>
        <v>0</v>
      </c>
      <c r="EK154" s="13">
        <f t="shared" si="1321"/>
        <v>0</v>
      </c>
      <c r="EL154" s="13">
        <f t="shared" si="1321"/>
        <v>0</v>
      </c>
      <c r="EM154" s="13">
        <f t="shared" ref="EM154" si="1322">IF(EM36="NA","0",IF(EM36&gt;0.61,1,0))</f>
        <v>0</v>
      </c>
      <c r="EN154" s="39" t="s">
        <v>16</v>
      </c>
      <c r="EO154" s="13">
        <f t="shared" ref="EO154:EX154" si="1323">IF(EO36="NA","0",IF(EO36&gt;0.61,1,0))</f>
        <v>0</v>
      </c>
      <c r="EP154" s="13">
        <f t="shared" si="1323"/>
        <v>0</v>
      </c>
      <c r="EQ154" s="13">
        <f t="shared" si="1323"/>
        <v>0</v>
      </c>
      <c r="ER154" s="13">
        <f t="shared" si="1323"/>
        <v>0</v>
      </c>
      <c r="ES154" s="13">
        <f t="shared" si="1323"/>
        <v>1</v>
      </c>
      <c r="ET154" s="13">
        <f t="shared" si="1323"/>
        <v>0</v>
      </c>
      <c r="EU154" s="13">
        <f t="shared" si="1323"/>
        <v>0</v>
      </c>
      <c r="EV154" s="13">
        <f t="shared" si="1323"/>
        <v>0</v>
      </c>
      <c r="EW154" s="13">
        <f t="shared" si="1323"/>
        <v>0</v>
      </c>
      <c r="EX154" s="13">
        <f t="shared" si="1323"/>
        <v>0</v>
      </c>
      <c r="EY154" s="39" t="s">
        <v>16</v>
      </c>
      <c r="EZ154" s="13">
        <f t="shared" ref="EZ154:FI154" si="1324">IF(EZ36="NA","0",IF(EZ36&gt;0.61,1,0))</f>
        <v>0</v>
      </c>
      <c r="FA154" s="13">
        <f t="shared" si="1324"/>
        <v>0</v>
      </c>
      <c r="FB154" s="13">
        <f t="shared" si="1324"/>
        <v>0</v>
      </c>
      <c r="FC154" s="13">
        <f t="shared" si="1324"/>
        <v>0</v>
      </c>
      <c r="FD154" s="13">
        <f t="shared" si="1324"/>
        <v>0</v>
      </c>
      <c r="FE154" s="13">
        <f t="shared" si="1324"/>
        <v>0</v>
      </c>
      <c r="FF154" s="13">
        <f t="shared" si="1324"/>
        <v>0</v>
      </c>
      <c r="FG154" s="13">
        <f t="shared" si="1324"/>
        <v>0</v>
      </c>
      <c r="FH154" s="13">
        <f t="shared" si="1324"/>
        <v>0</v>
      </c>
      <c r="FI154" s="13">
        <f t="shared" si="1324"/>
        <v>0</v>
      </c>
      <c r="FJ154" s="39" t="s">
        <v>16</v>
      </c>
      <c r="FK154" s="13">
        <f t="shared" ref="FK154:FS154" si="1325">IF(FK36="NA","0",IF(FK36&gt;0.61,1,0))</f>
        <v>0</v>
      </c>
      <c r="FL154" s="13">
        <f t="shared" si="1325"/>
        <v>0</v>
      </c>
      <c r="FM154" s="13">
        <f t="shared" si="1325"/>
        <v>0</v>
      </c>
      <c r="FN154" s="13">
        <f t="shared" si="1325"/>
        <v>0</v>
      </c>
      <c r="FO154" s="13">
        <f t="shared" si="1325"/>
        <v>0</v>
      </c>
      <c r="FP154" s="13">
        <f t="shared" si="1325"/>
        <v>0</v>
      </c>
      <c r="FQ154" s="13">
        <f t="shared" si="1325"/>
        <v>0</v>
      </c>
      <c r="FR154" s="13">
        <f t="shared" si="1325"/>
        <v>0</v>
      </c>
      <c r="FS154" s="13">
        <f t="shared" si="1325"/>
        <v>0</v>
      </c>
      <c r="FT154" s="39" t="s">
        <v>16</v>
      </c>
      <c r="FU154" s="94" t="s">
        <v>16</v>
      </c>
      <c r="FV154" s="13">
        <f>SUM(B154:FT154)</f>
        <v>1</v>
      </c>
      <c r="FW154" s="38"/>
      <c r="FX154" s="4"/>
      <c r="FY154" s="4"/>
    </row>
    <row r="155" spans="1:181" x14ac:dyDescent="0.2">
      <c r="A155" s="36" t="s">
        <v>76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6" t="s">
        <v>76</v>
      </c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6" t="s">
        <v>76</v>
      </c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6" t="s">
        <v>76</v>
      </c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6" t="s">
        <v>76</v>
      </c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6" t="s">
        <v>76</v>
      </c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6" t="s">
        <v>76</v>
      </c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6" t="s">
        <v>76</v>
      </c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6" t="s">
        <v>76</v>
      </c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6" t="s">
        <v>76</v>
      </c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6" t="s">
        <v>76</v>
      </c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6" t="s">
        <v>76</v>
      </c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6" t="s">
        <v>76</v>
      </c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6" t="s">
        <v>76</v>
      </c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6" t="s">
        <v>76</v>
      </c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6" t="s">
        <v>76</v>
      </c>
      <c r="FK155" s="37"/>
      <c r="FL155" s="37"/>
      <c r="FM155" s="37"/>
      <c r="FN155" s="37"/>
      <c r="FO155" s="37"/>
      <c r="FP155" s="37"/>
      <c r="FQ155" s="37"/>
      <c r="FR155" s="37"/>
      <c r="FS155" s="37"/>
      <c r="FT155" s="36" t="s">
        <v>76</v>
      </c>
      <c r="FU155" s="36" t="s">
        <v>76</v>
      </c>
      <c r="FV155" s="37"/>
      <c r="FW155" s="37"/>
      <c r="FX155" s="4"/>
      <c r="FY155" s="4"/>
    </row>
    <row r="156" spans="1:181" x14ac:dyDescent="0.2">
      <c r="A156" s="39" t="s">
        <v>14</v>
      </c>
      <c r="B156" s="37" t="s">
        <v>57</v>
      </c>
      <c r="C156" s="37"/>
      <c r="D156" s="37"/>
      <c r="E156" s="37"/>
      <c r="F156" s="37"/>
      <c r="G156" s="37"/>
      <c r="H156" s="37"/>
      <c r="I156" s="37"/>
      <c r="J156" s="37"/>
      <c r="K156" s="37"/>
      <c r="L156" s="39" t="s">
        <v>14</v>
      </c>
      <c r="M156" s="37" t="s">
        <v>57</v>
      </c>
      <c r="N156" s="37"/>
      <c r="O156" s="37"/>
      <c r="P156" s="37"/>
      <c r="Q156" s="37"/>
      <c r="R156" s="37"/>
      <c r="S156" s="37"/>
      <c r="T156" s="37"/>
      <c r="U156" s="37"/>
      <c r="V156" s="37" t="s">
        <v>57</v>
      </c>
      <c r="W156" s="39" t="s">
        <v>14</v>
      </c>
      <c r="X156" s="37"/>
      <c r="Y156" s="37"/>
      <c r="Z156" s="37"/>
      <c r="AA156" s="37"/>
      <c r="AB156" s="37"/>
      <c r="AC156" s="37"/>
      <c r="AD156" s="37"/>
      <c r="AE156" s="37"/>
      <c r="AF156" s="37"/>
      <c r="AG156" s="37" t="s">
        <v>57</v>
      </c>
      <c r="AH156" s="39" t="s">
        <v>14</v>
      </c>
      <c r="AI156" s="37"/>
      <c r="AJ156" s="37"/>
      <c r="AK156" s="37"/>
      <c r="AL156" s="37"/>
      <c r="AM156" s="37"/>
      <c r="AN156" s="37"/>
      <c r="AO156" s="37"/>
      <c r="AP156" s="37"/>
      <c r="AQ156" s="37"/>
      <c r="AR156" s="37" t="s">
        <v>57</v>
      </c>
      <c r="AS156" s="39" t="s">
        <v>14</v>
      </c>
      <c r="AT156" s="37"/>
      <c r="AU156" s="37"/>
      <c r="AV156" s="37"/>
      <c r="AW156" s="37"/>
      <c r="AX156" s="37"/>
      <c r="AY156" s="37"/>
      <c r="AZ156" s="37"/>
      <c r="BA156" s="37"/>
      <c r="BB156" s="37"/>
      <c r="BC156" s="37" t="s">
        <v>57</v>
      </c>
      <c r="BD156" s="39" t="s">
        <v>14</v>
      </c>
      <c r="BE156" s="37"/>
      <c r="BF156" s="37"/>
      <c r="BG156" s="37"/>
      <c r="BH156" s="37"/>
      <c r="BI156" s="37"/>
      <c r="BJ156" s="37"/>
      <c r="BK156" s="37"/>
      <c r="BL156" s="37"/>
      <c r="BM156" s="37"/>
      <c r="BN156" s="37" t="s">
        <v>57</v>
      </c>
      <c r="BO156" s="39" t="s">
        <v>14</v>
      </c>
      <c r="BP156" s="37"/>
      <c r="BQ156" s="37"/>
      <c r="BR156" s="37"/>
      <c r="BS156" s="37"/>
      <c r="BT156" s="37"/>
      <c r="BU156" s="37"/>
      <c r="BV156" s="37"/>
      <c r="BW156" s="37"/>
      <c r="BX156" s="37"/>
      <c r="BY156" s="37" t="s">
        <v>57</v>
      </c>
      <c r="BZ156" s="39" t="s">
        <v>14</v>
      </c>
      <c r="CA156" s="37"/>
      <c r="CB156" s="37"/>
      <c r="CC156" s="37"/>
      <c r="CD156" s="37"/>
      <c r="CE156" s="37"/>
      <c r="CF156" s="37"/>
      <c r="CG156" s="37"/>
      <c r="CH156" s="37"/>
      <c r="CI156" s="37"/>
      <c r="CJ156" s="37" t="s">
        <v>57</v>
      </c>
      <c r="CK156" s="39" t="s">
        <v>14</v>
      </c>
      <c r="CL156" s="37"/>
      <c r="CM156" s="37"/>
      <c r="CN156" s="37"/>
      <c r="CO156" s="37"/>
      <c r="CP156" s="37"/>
      <c r="CQ156" s="37"/>
      <c r="CR156" s="37"/>
      <c r="CS156" s="37"/>
      <c r="CT156" s="37"/>
      <c r="CU156" s="37" t="s">
        <v>57</v>
      </c>
      <c r="CV156" s="39" t="s">
        <v>14</v>
      </c>
      <c r="CW156" s="37"/>
      <c r="CX156" s="37"/>
      <c r="CY156" s="37"/>
      <c r="CZ156" s="37"/>
      <c r="DA156" s="37"/>
      <c r="DB156" s="37"/>
      <c r="DC156" s="37"/>
      <c r="DD156" s="37"/>
      <c r="DE156" s="37"/>
      <c r="DF156" s="37" t="s">
        <v>57</v>
      </c>
      <c r="DG156" s="39" t="s">
        <v>14</v>
      </c>
      <c r="DH156" s="37"/>
      <c r="DI156" s="37"/>
      <c r="DJ156" s="37"/>
      <c r="DK156" s="37"/>
      <c r="DL156" s="37"/>
      <c r="DM156" s="37"/>
      <c r="DN156" s="37"/>
      <c r="DO156" s="37"/>
      <c r="DP156" s="37"/>
      <c r="DQ156" s="37" t="s">
        <v>57</v>
      </c>
      <c r="DR156" s="39" t="s">
        <v>14</v>
      </c>
      <c r="DS156" s="37"/>
      <c r="DT156" s="37"/>
      <c r="DU156" s="37"/>
      <c r="DV156" s="37"/>
      <c r="DW156" s="37"/>
      <c r="DX156" s="37"/>
      <c r="DY156" s="37"/>
      <c r="DZ156" s="37"/>
      <c r="EA156" s="37"/>
      <c r="EB156" s="37" t="s">
        <v>57</v>
      </c>
      <c r="EC156" s="39" t="s">
        <v>14</v>
      </c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9" t="s">
        <v>14</v>
      </c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9" t="s">
        <v>14</v>
      </c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9" t="s">
        <v>14</v>
      </c>
      <c r="FK156" s="37"/>
      <c r="FL156" s="37"/>
      <c r="FM156" s="37"/>
      <c r="FN156" s="37"/>
      <c r="FO156" s="37"/>
      <c r="FP156" s="37"/>
      <c r="FQ156" s="37"/>
      <c r="FR156" s="37"/>
      <c r="FS156" s="37"/>
      <c r="FT156" s="39" t="s">
        <v>14</v>
      </c>
      <c r="FU156" s="37" t="s">
        <v>14</v>
      </c>
      <c r="FV156" s="37" t="s">
        <v>57</v>
      </c>
      <c r="FW156" s="37"/>
      <c r="FX156" s="4"/>
      <c r="FY156" s="4"/>
    </row>
    <row r="157" spans="1:181" x14ac:dyDescent="0.2">
      <c r="A157" s="39" t="s">
        <v>15</v>
      </c>
      <c r="B157" s="13">
        <f>IF(B39="NA","0",IF(B39&lt;0.79,1,0))</f>
        <v>0</v>
      </c>
      <c r="C157" s="13">
        <f t="shared" ref="C157:K157" si="1326">IF(C39="NA","0",IF(C39&lt;0.79,1,0))</f>
        <v>0</v>
      </c>
      <c r="D157" s="13">
        <f t="shared" si="1326"/>
        <v>0</v>
      </c>
      <c r="E157" s="13">
        <f t="shared" si="1326"/>
        <v>0</v>
      </c>
      <c r="F157" s="13">
        <f t="shared" si="1326"/>
        <v>0</v>
      </c>
      <c r="G157" s="13">
        <f t="shared" si="1326"/>
        <v>0</v>
      </c>
      <c r="H157" s="13">
        <f t="shared" si="1326"/>
        <v>0</v>
      </c>
      <c r="I157" s="13">
        <f t="shared" si="1326"/>
        <v>0</v>
      </c>
      <c r="J157" s="13">
        <f t="shared" si="1326"/>
        <v>0</v>
      </c>
      <c r="K157" s="13">
        <f t="shared" si="1326"/>
        <v>0</v>
      </c>
      <c r="L157" s="39" t="s">
        <v>15</v>
      </c>
      <c r="M157" s="13">
        <f>IF(M39="NA","0",IF(M39&lt;0.79,1,0))</f>
        <v>0</v>
      </c>
      <c r="N157" s="13">
        <f t="shared" ref="N157:U157" si="1327">IF(N39="NA","0",IF(N39&lt;0.79,1,0))</f>
        <v>0</v>
      </c>
      <c r="O157" s="13">
        <f t="shared" si="1327"/>
        <v>0</v>
      </c>
      <c r="P157" s="13">
        <f t="shared" si="1327"/>
        <v>0</v>
      </c>
      <c r="Q157" s="13">
        <f t="shared" si="1327"/>
        <v>0</v>
      </c>
      <c r="R157" s="13">
        <f t="shared" si="1327"/>
        <v>0</v>
      </c>
      <c r="S157" s="13">
        <f t="shared" si="1327"/>
        <v>0</v>
      </c>
      <c r="T157" s="13">
        <f t="shared" si="1327"/>
        <v>0</v>
      </c>
      <c r="U157" s="13">
        <f t="shared" si="1327"/>
        <v>0</v>
      </c>
      <c r="V157" s="13">
        <f>IF(V39="NA","0",IF(V39&lt;0.79,1,0))</f>
        <v>0</v>
      </c>
      <c r="W157" s="39" t="s">
        <v>15</v>
      </c>
      <c r="X157" s="13">
        <f t="shared" ref="X157:AF157" si="1328">IF(X39="NA","0",IF(X39&lt;0.79,1,0))</f>
        <v>0</v>
      </c>
      <c r="Y157" s="13">
        <f t="shared" si="1328"/>
        <v>0</v>
      </c>
      <c r="Z157" s="13">
        <f t="shared" si="1328"/>
        <v>0</v>
      </c>
      <c r="AA157" s="13">
        <f t="shared" si="1328"/>
        <v>0</v>
      </c>
      <c r="AB157" s="13">
        <f t="shared" si="1328"/>
        <v>0</v>
      </c>
      <c r="AC157" s="13">
        <f t="shared" si="1328"/>
        <v>0</v>
      </c>
      <c r="AD157" s="13">
        <f t="shared" si="1328"/>
        <v>0</v>
      </c>
      <c r="AE157" s="13">
        <f t="shared" si="1328"/>
        <v>0</v>
      </c>
      <c r="AF157" s="13">
        <f t="shared" si="1328"/>
        <v>0</v>
      </c>
      <c r="AG157" s="13">
        <f>IF(AG39="NA","0",IF(AG39&lt;0.79,1,0))</f>
        <v>0</v>
      </c>
      <c r="AH157" s="39" t="s">
        <v>15</v>
      </c>
      <c r="AI157" s="13">
        <f t="shared" ref="AI157:AQ157" si="1329">IF(AI39="NA","0",IF(AI39&lt;0.79,1,0))</f>
        <v>0</v>
      </c>
      <c r="AJ157" s="13">
        <f t="shared" si="1329"/>
        <v>0</v>
      </c>
      <c r="AK157" s="13">
        <f t="shared" si="1329"/>
        <v>0</v>
      </c>
      <c r="AL157" s="13">
        <f t="shared" si="1329"/>
        <v>0</v>
      </c>
      <c r="AM157" s="13">
        <f t="shared" si="1329"/>
        <v>0</v>
      </c>
      <c r="AN157" s="13">
        <f t="shared" si="1329"/>
        <v>0</v>
      </c>
      <c r="AO157" s="13">
        <f t="shared" si="1329"/>
        <v>0</v>
      </c>
      <c r="AP157" s="13">
        <f t="shared" si="1329"/>
        <v>0</v>
      </c>
      <c r="AQ157" s="13">
        <f t="shared" si="1329"/>
        <v>0</v>
      </c>
      <c r="AR157" s="13">
        <f>IF(AR39="NA","0",IF(AR39&lt;0.79,1,0))</f>
        <v>0</v>
      </c>
      <c r="AS157" s="39" t="s">
        <v>15</v>
      </c>
      <c r="AT157" s="13">
        <f t="shared" ref="AT157:BB157" si="1330">IF(AT39="NA","0",IF(AT39&lt;0.79,1,0))</f>
        <v>0</v>
      </c>
      <c r="AU157" s="13">
        <f t="shared" si="1330"/>
        <v>0</v>
      </c>
      <c r="AV157" s="13">
        <f t="shared" si="1330"/>
        <v>0</v>
      </c>
      <c r="AW157" s="13">
        <f t="shared" si="1330"/>
        <v>0</v>
      </c>
      <c r="AX157" s="13">
        <f t="shared" si="1330"/>
        <v>0</v>
      </c>
      <c r="AY157" s="13">
        <f t="shared" si="1330"/>
        <v>0</v>
      </c>
      <c r="AZ157" s="13">
        <f t="shared" si="1330"/>
        <v>0</v>
      </c>
      <c r="BA157" s="13">
        <f t="shared" si="1330"/>
        <v>0</v>
      </c>
      <c r="BB157" s="13">
        <f t="shared" si="1330"/>
        <v>0</v>
      </c>
      <c r="BC157" s="13">
        <f>IF(BC39="NA","0",IF(BC39&lt;0.79,1,0))</f>
        <v>0</v>
      </c>
      <c r="BD157" s="39" t="s">
        <v>15</v>
      </c>
      <c r="BE157" s="13">
        <f t="shared" ref="BE157:BM157" si="1331">IF(BE39="NA","0",IF(BE39&lt;0.79,1,0))</f>
        <v>0</v>
      </c>
      <c r="BF157" s="13">
        <f t="shared" si="1331"/>
        <v>0</v>
      </c>
      <c r="BG157" s="13">
        <f t="shared" si="1331"/>
        <v>0</v>
      </c>
      <c r="BH157" s="13">
        <f t="shared" si="1331"/>
        <v>0</v>
      </c>
      <c r="BI157" s="13">
        <f t="shared" si="1331"/>
        <v>0</v>
      </c>
      <c r="BJ157" s="13">
        <f t="shared" si="1331"/>
        <v>0</v>
      </c>
      <c r="BK157" s="13">
        <f t="shared" si="1331"/>
        <v>0</v>
      </c>
      <c r="BL157" s="13">
        <f t="shared" si="1331"/>
        <v>0</v>
      </c>
      <c r="BM157" s="13">
        <f t="shared" si="1331"/>
        <v>0</v>
      </c>
      <c r="BN157" s="13">
        <f>IF(BN39="NA","0",IF(BN39&lt;0.79,1,0))</f>
        <v>0</v>
      </c>
      <c r="BO157" s="39" t="s">
        <v>15</v>
      </c>
      <c r="BP157" s="13">
        <f t="shared" ref="BP157:BX157" si="1332">IF(BP39="NA","0",IF(BP39&lt;0.79,1,0))</f>
        <v>0</v>
      </c>
      <c r="BQ157" s="13">
        <f t="shared" si="1332"/>
        <v>0</v>
      </c>
      <c r="BR157" s="13">
        <f t="shared" si="1332"/>
        <v>0</v>
      </c>
      <c r="BS157" s="13">
        <f t="shared" si="1332"/>
        <v>0</v>
      </c>
      <c r="BT157" s="13">
        <f t="shared" si="1332"/>
        <v>0</v>
      </c>
      <c r="BU157" s="13">
        <f t="shared" si="1332"/>
        <v>0</v>
      </c>
      <c r="BV157" s="13">
        <f t="shared" si="1332"/>
        <v>0</v>
      </c>
      <c r="BW157" s="13">
        <f t="shared" si="1332"/>
        <v>0</v>
      </c>
      <c r="BX157" s="13">
        <f t="shared" si="1332"/>
        <v>0</v>
      </c>
      <c r="BY157" s="13">
        <f>IF(BY39="NA","0",IF(BY39&lt;0.79,1,0))</f>
        <v>0</v>
      </c>
      <c r="BZ157" s="39" t="s">
        <v>15</v>
      </c>
      <c r="CA157" s="13">
        <f t="shared" ref="CA157:CI157" si="1333">IF(CA39="NA","0",IF(CA39&lt;0.79,1,0))</f>
        <v>0</v>
      </c>
      <c r="CB157" s="13">
        <f t="shared" si="1333"/>
        <v>0</v>
      </c>
      <c r="CC157" s="13">
        <f t="shared" si="1333"/>
        <v>0</v>
      </c>
      <c r="CD157" s="13">
        <f t="shared" si="1333"/>
        <v>0</v>
      </c>
      <c r="CE157" s="13">
        <f t="shared" si="1333"/>
        <v>0</v>
      </c>
      <c r="CF157" s="13">
        <f t="shared" si="1333"/>
        <v>0</v>
      </c>
      <c r="CG157" s="13">
        <f t="shared" si="1333"/>
        <v>0</v>
      </c>
      <c r="CH157" s="13">
        <f t="shared" si="1333"/>
        <v>0</v>
      </c>
      <c r="CI157" s="13">
        <f t="shared" si="1333"/>
        <v>0</v>
      </c>
      <c r="CJ157" s="13">
        <f>IF(CJ39="NA","0",IF(CJ39&lt;0.79,1,0))</f>
        <v>0</v>
      </c>
      <c r="CK157" s="39" t="s">
        <v>15</v>
      </c>
      <c r="CL157" s="13">
        <f t="shared" ref="CL157:CT157" si="1334">IF(CL39="NA","0",IF(CL39&lt;0.79,1,0))</f>
        <v>0</v>
      </c>
      <c r="CM157" s="13">
        <f t="shared" si="1334"/>
        <v>0</v>
      </c>
      <c r="CN157" s="13">
        <f t="shared" si="1334"/>
        <v>0</v>
      </c>
      <c r="CO157" s="13">
        <f t="shared" si="1334"/>
        <v>0</v>
      </c>
      <c r="CP157" s="13">
        <f t="shared" si="1334"/>
        <v>0</v>
      </c>
      <c r="CQ157" s="13">
        <f t="shared" si="1334"/>
        <v>0</v>
      </c>
      <c r="CR157" s="13">
        <f t="shared" si="1334"/>
        <v>0</v>
      </c>
      <c r="CS157" s="13">
        <f t="shared" si="1334"/>
        <v>0</v>
      </c>
      <c r="CT157" s="13">
        <f t="shared" si="1334"/>
        <v>0</v>
      </c>
      <c r="CU157" s="13">
        <f>IF(CU39="NA","0",IF(CU39&lt;0.79,1,0))</f>
        <v>0</v>
      </c>
      <c r="CV157" s="39" t="s">
        <v>15</v>
      </c>
      <c r="CW157" s="13">
        <f t="shared" ref="CW157:DE157" si="1335">IF(CW39="NA","0",IF(CW39&lt;0.79,1,0))</f>
        <v>0</v>
      </c>
      <c r="CX157" s="13">
        <f t="shared" si="1335"/>
        <v>0</v>
      </c>
      <c r="CY157" s="13">
        <f t="shared" si="1335"/>
        <v>0</v>
      </c>
      <c r="CZ157" s="13">
        <f t="shared" si="1335"/>
        <v>0</v>
      </c>
      <c r="DA157" s="13">
        <f t="shared" si="1335"/>
        <v>0</v>
      </c>
      <c r="DB157" s="13">
        <f t="shared" si="1335"/>
        <v>0</v>
      </c>
      <c r="DC157" s="13">
        <f t="shared" si="1335"/>
        <v>0</v>
      </c>
      <c r="DD157" s="13">
        <f t="shared" si="1335"/>
        <v>0</v>
      </c>
      <c r="DE157" s="13">
        <f t="shared" si="1335"/>
        <v>0</v>
      </c>
      <c r="DF157" s="13">
        <f>IF(DF39="NA","0",IF(DF39&lt;0.79,1,0))</f>
        <v>0</v>
      </c>
      <c r="DG157" s="39" t="s">
        <v>15</v>
      </c>
      <c r="DH157" s="13">
        <f t="shared" ref="DH157:DP157" si="1336">IF(DH39="NA","0",IF(DH39&lt;0.79,1,0))</f>
        <v>0</v>
      </c>
      <c r="DI157" s="13">
        <f t="shared" si="1336"/>
        <v>0</v>
      </c>
      <c r="DJ157" s="13">
        <f t="shared" si="1336"/>
        <v>0</v>
      </c>
      <c r="DK157" s="13">
        <f t="shared" si="1336"/>
        <v>0</v>
      </c>
      <c r="DL157" s="13">
        <f t="shared" si="1336"/>
        <v>0</v>
      </c>
      <c r="DM157" s="13">
        <f t="shared" si="1336"/>
        <v>0</v>
      </c>
      <c r="DN157" s="13">
        <f t="shared" si="1336"/>
        <v>0</v>
      </c>
      <c r="DO157" s="13">
        <f t="shared" si="1336"/>
        <v>0</v>
      </c>
      <c r="DP157" s="13">
        <f t="shared" si="1336"/>
        <v>0</v>
      </c>
      <c r="DQ157" s="13">
        <f>IF(DQ39="NA","0",IF(DQ39&lt;0.79,1,0))</f>
        <v>0</v>
      </c>
      <c r="DR157" s="39" t="s">
        <v>15</v>
      </c>
      <c r="DS157" s="13">
        <f t="shared" ref="DS157:EA157" si="1337">IF(DS39="NA","0",IF(DS39&lt;0.79,1,0))</f>
        <v>0</v>
      </c>
      <c r="DT157" s="13">
        <f t="shared" si="1337"/>
        <v>0</v>
      </c>
      <c r="DU157" s="13">
        <f t="shared" si="1337"/>
        <v>0</v>
      </c>
      <c r="DV157" s="13">
        <f t="shared" si="1337"/>
        <v>0</v>
      </c>
      <c r="DW157" s="13">
        <f t="shared" si="1337"/>
        <v>0</v>
      </c>
      <c r="DX157" s="13">
        <f t="shared" si="1337"/>
        <v>0</v>
      </c>
      <c r="DY157" s="13">
        <f t="shared" si="1337"/>
        <v>0</v>
      </c>
      <c r="DZ157" s="13">
        <f t="shared" si="1337"/>
        <v>0</v>
      </c>
      <c r="EA157" s="13">
        <f t="shared" si="1337"/>
        <v>0</v>
      </c>
      <c r="EB157" s="13">
        <f>IF(EB39="NA","0",IF(EB39&lt;0.79,1,0))</f>
        <v>0</v>
      </c>
      <c r="EC157" s="39" t="s">
        <v>15</v>
      </c>
      <c r="ED157" s="13">
        <f t="shared" ref="ED157:EL157" si="1338">IF(ED39="NA","0",IF(ED39&lt;0.79,1,0))</f>
        <v>0</v>
      </c>
      <c r="EE157" s="13">
        <f t="shared" si="1338"/>
        <v>0</v>
      </c>
      <c r="EF157" s="13">
        <f t="shared" si="1338"/>
        <v>0</v>
      </c>
      <c r="EG157" s="13">
        <f t="shared" si="1338"/>
        <v>0</v>
      </c>
      <c r="EH157" s="13">
        <f t="shared" si="1338"/>
        <v>0</v>
      </c>
      <c r="EI157" s="13">
        <f t="shared" si="1338"/>
        <v>0</v>
      </c>
      <c r="EJ157" s="13">
        <f t="shared" si="1338"/>
        <v>0</v>
      </c>
      <c r="EK157" s="13">
        <f t="shared" si="1338"/>
        <v>0</v>
      </c>
      <c r="EL157" s="13">
        <f t="shared" si="1338"/>
        <v>0</v>
      </c>
      <c r="EM157" s="13">
        <f t="shared" ref="EM157" si="1339">IF(EM39="NA","0",IF(EM39&lt;0.79,1,0))</f>
        <v>0</v>
      </c>
      <c r="EN157" s="39" t="s">
        <v>15</v>
      </c>
      <c r="EO157" s="13">
        <f t="shared" ref="EO157:EX157" si="1340">IF(EO39="NA","0",IF(EO39&lt;0.79,1,0))</f>
        <v>0</v>
      </c>
      <c r="EP157" s="13">
        <f t="shared" si="1340"/>
        <v>0</v>
      </c>
      <c r="EQ157" s="13">
        <f t="shared" si="1340"/>
        <v>0</v>
      </c>
      <c r="ER157" s="13">
        <f t="shared" si="1340"/>
        <v>0</v>
      </c>
      <c r="ES157" s="13">
        <f t="shared" si="1340"/>
        <v>0</v>
      </c>
      <c r="ET157" s="13">
        <f t="shared" si="1340"/>
        <v>0</v>
      </c>
      <c r="EU157" s="13">
        <f t="shared" si="1340"/>
        <v>0</v>
      </c>
      <c r="EV157" s="13">
        <f t="shared" si="1340"/>
        <v>0</v>
      </c>
      <c r="EW157" s="13">
        <f t="shared" si="1340"/>
        <v>0</v>
      </c>
      <c r="EX157" s="13">
        <f t="shared" si="1340"/>
        <v>0</v>
      </c>
      <c r="EY157" s="39" t="s">
        <v>15</v>
      </c>
      <c r="EZ157" s="13">
        <f t="shared" ref="EZ157:FI157" si="1341">IF(EZ39="NA","0",IF(EZ39&lt;0.79,1,0))</f>
        <v>0</v>
      </c>
      <c r="FA157" s="13">
        <f t="shared" si="1341"/>
        <v>0</v>
      </c>
      <c r="FB157" s="13">
        <f t="shared" si="1341"/>
        <v>0</v>
      </c>
      <c r="FC157" s="13">
        <f t="shared" si="1341"/>
        <v>0</v>
      </c>
      <c r="FD157" s="13">
        <f t="shared" si="1341"/>
        <v>0</v>
      </c>
      <c r="FE157" s="13">
        <f t="shared" si="1341"/>
        <v>0</v>
      </c>
      <c r="FF157" s="13">
        <f t="shared" si="1341"/>
        <v>0</v>
      </c>
      <c r="FG157" s="13">
        <f t="shared" si="1341"/>
        <v>0</v>
      </c>
      <c r="FH157" s="13">
        <f t="shared" si="1341"/>
        <v>0</v>
      </c>
      <c r="FI157" s="13">
        <f t="shared" si="1341"/>
        <v>0</v>
      </c>
      <c r="FJ157" s="39" t="s">
        <v>15</v>
      </c>
      <c r="FK157" s="13">
        <f t="shared" ref="FK157:FS157" si="1342">IF(FK39="NA","0",IF(FK39&lt;0.79,1,0))</f>
        <v>0</v>
      </c>
      <c r="FL157" s="13">
        <f t="shared" si="1342"/>
        <v>0</v>
      </c>
      <c r="FM157" s="13">
        <f t="shared" si="1342"/>
        <v>0</v>
      </c>
      <c r="FN157" s="13">
        <f t="shared" si="1342"/>
        <v>0</v>
      </c>
      <c r="FO157" s="13">
        <f t="shared" si="1342"/>
        <v>0</v>
      </c>
      <c r="FP157" s="13">
        <f t="shared" si="1342"/>
        <v>0</v>
      </c>
      <c r="FQ157" s="13">
        <f t="shared" si="1342"/>
        <v>0</v>
      </c>
      <c r="FR157" s="13">
        <f t="shared" si="1342"/>
        <v>0</v>
      </c>
      <c r="FS157" s="13">
        <f t="shared" si="1342"/>
        <v>0</v>
      </c>
      <c r="FT157" s="39" t="s">
        <v>15</v>
      </c>
      <c r="FU157" s="94" t="s">
        <v>15</v>
      </c>
      <c r="FV157" s="13">
        <f>SUM(B157:FT157)</f>
        <v>0</v>
      </c>
      <c r="FW157" s="37"/>
      <c r="FX157" s="4"/>
      <c r="FY157" s="4"/>
    </row>
    <row r="158" spans="1:181" x14ac:dyDescent="0.2">
      <c r="A158" s="39" t="s">
        <v>16</v>
      </c>
      <c r="B158" s="37" t="s">
        <v>57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9" t="s">
        <v>16</v>
      </c>
      <c r="M158" s="37" t="s">
        <v>57</v>
      </c>
      <c r="N158" s="37"/>
      <c r="O158" s="37"/>
      <c r="P158" s="37"/>
      <c r="Q158" s="37"/>
      <c r="R158" s="37"/>
      <c r="S158" s="37"/>
      <c r="T158" s="37"/>
      <c r="U158" s="37"/>
      <c r="V158" s="37" t="s">
        <v>57</v>
      </c>
      <c r="W158" s="39" t="s">
        <v>16</v>
      </c>
      <c r="X158" s="37"/>
      <c r="Y158" s="37"/>
      <c r="Z158" s="37"/>
      <c r="AA158" s="37"/>
      <c r="AB158" s="37"/>
      <c r="AC158" s="37"/>
      <c r="AD158" s="37"/>
      <c r="AE158" s="37"/>
      <c r="AF158" s="37"/>
      <c r="AG158" s="37" t="s">
        <v>57</v>
      </c>
      <c r="AH158" s="39" t="s">
        <v>16</v>
      </c>
      <c r="AI158" s="37"/>
      <c r="AJ158" s="37"/>
      <c r="AK158" s="37"/>
      <c r="AL158" s="37"/>
      <c r="AM158" s="37"/>
      <c r="AN158" s="37"/>
      <c r="AO158" s="37"/>
      <c r="AP158" s="37"/>
      <c r="AQ158" s="37"/>
      <c r="AR158" s="37" t="s">
        <v>57</v>
      </c>
      <c r="AS158" s="39" t="s">
        <v>16</v>
      </c>
      <c r="AT158" s="37"/>
      <c r="AU158" s="37"/>
      <c r="AV158" s="37"/>
      <c r="AW158" s="37"/>
      <c r="AX158" s="37"/>
      <c r="AY158" s="37"/>
      <c r="AZ158" s="37"/>
      <c r="BA158" s="37"/>
      <c r="BB158" s="37"/>
      <c r="BC158" s="37" t="s">
        <v>57</v>
      </c>
      <c r="BD158" s="39" t="s">
        <v>16</v>
      </c>
      <c r="BE158" s="37"/>
      <c r="BF158" s="37"/>
      <c r="BG158" s="37"/>
      <c r="BH158" s="37"/>
      <c r="BI158" s="37"/>
      <c r="BJ158" s="37"/>
      <c r="BK158" s="37"/>
      <c r="BL158" s="37"/>
      <c r="BM158" s="37"/>
      <c r="BN158" s="37" t="s">
        <v>57</v>
      </c>
      <c r="BO158" s="39" t="s">
        <v>16</v>
      </c>
      <c r="BP158" s="37"/>
      <c r="BQ158" s="37"/>
      <c r="BR158" s="37"/>
      <c r="BS158" s="37"/>
      <c r="BT158" s="37"/>
      <c r="BU158" s="37"/>
      <c r="BV158" s="37"/>
      <c r="BW158" s="37"/>
      <c r="BX158" s="37"/>
      <c r="BY158" s="37" t="s">
        <v>57</v>
      </c>
      <c r="BZ158" s="39" t="s">
        <v>16</v>
      </c>
      <c r="CA158" s="37"/>
      <c r="CB158" s="37"/>
      <c r="CC158" s="37"/>
      <c r="CD158" s="37"/>
      <c r="CE158" s="37"/>
      <c r="CF158" s="37"/>
      <c r="CG158" s="37"/>
      <c r="CH158" s="37"/>
      <c r="CI158" s="37"/>
      <c r="CJ158" s="37" t="s">
        <v>57</v>
      </c>
      <c r="CK158" s="39" t="s">
        <v>16</v>
      </c>
      <c r="CL158" s="37"/>
      <c r="CM158" s="37"/>
      <c r="CN158" s="37"/>
      <c r="CO158" s="37"/>
      <c r="CP158" s="37"/>
      <c r="CQ158" s="37"/>
      <c r="CR158" s="37"/>
      <c r="CS158" s="37"/>
      <c r="CT158" s="37"/>
      <c r="CU158" s="37" t="s">
        <v>57</v>
      </c>
      <c r="CV158" s="39" t="s">
        <v>16</v>
      </c>
      <c r="CW158" s="37"/>
      <c r="CX158" s="37"/>
      <c r="CY158" s="37"/>
      <c r="CZ158" s="37"/>
      <c r="DA158" s="37"/>
      <c r="DB158" s="37"/>
      <c r="DC158" s="37"/>
      <c r="DD158" s="37"/>
      <c r="DE158" s="37"/>
      <c r="DF158" s="37" t="s">
        <v>57</v>
      </c>
      <c r="DG158" s="39" t="s">
        <v>16</v>
      </c>
      <c r="DH158" s="37"/>
      <c r="DI158" s="37"/>
      <c r="DJ158" s="37"/>
      <c r="DK158" s="37"/>
      <c r="DL158" s="37"/>
      <c r="DM158" s="37"/>
      <c r="DN158" s="37"/>
      <c r="DO158" s="37"/>
      <c r="DP158" s="37"/>
      <c r="DQ158" s="37" t="s">
        <v>57</v>
      </c>
      <c r="DR158" s="39" t="s">
        <v>16</v>
      </c>
      <c r="DS158" s="37"/>
      <c r="DT158" s="37"/>
      <c r="DU158" s="37"/>
      <c r="DV158" s="37"/>
      <c r="DW158" s="37"/>
      <c r="DX158" s="37"/>
      <c r="DY158" s="37"/>
      <c r="DZ158" s="37"/>
      <c r="EA158" s="37"/>
      <c r="EB158" s="37" t="s">
        <v>57</v>
      </c>
      <c r="EC158" s="39" t="s">
        <v>16</v>
      </c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9" t="s">
        <v>16</v>
      </c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9" t="s">
        <v>16</v>
      </c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9" t="s">
        <v>16</v>
      </c>
      <c r="FK158" s="37"/>
      <c r="FL158" s="37"/>
      <c r="FM158" s="37"/>
      <c r="FN158" s="37"/>
      <c r="FO158" s="37"/>
      <c r="FP158" s="37"/>
      <c r="FQ158" s="37"/>
      <c r="FR158" s="37"/>
      <c r="FS158" s="37"/>
      <c r="FT158" s="39" t="s">
        <v>16</v>
      </c>
      <c r="FU158" s="37" t="s">
        <v>16</v>
      </c>
      <c r="FV158" s="37" t="s">
        <v>57</v>
      </c>
      <c r="FW158" s="37"/>
      <c r="FX158" s="4"/>
      <c r="FY158" s="4"/>
    </row>
    <row r="159" spans="1:181" x14ac:dyDescent="0.2">
      <c r="A159" s="36" t="s">
        <v>77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6" t="s">
        <v>77</v>
      </c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6" t="s">
        <v>77</v>
      </c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6" t="s">
        <v>77</v>
      </c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6" t="s">
        <v>77</v>
      </c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6" t="s">
        <v>77</v>
      </c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6" t="s">
        <v>77</v>
      </c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6" t="s">
        <v>77</v>
      </c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6" t="s">
        <v>77</v>
      </c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6" t="s">
        <v>77</v>
      </c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6" t="s">
        <v>77</v>
      </c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6" t="s">
        <v>77</v>
      </c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6" t="s">
        <v>77</v>
      </c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6" t="s">
        <v>77</v>
      </c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6" t="s">
        <v>77</v>
      </c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6" t="s">
        <v>77</v>
      </c>
      <c r="FK159" s="37"/>
      <c r="FL159" s="37"/>
      <c r="FM159" s="37"/>
      <c r="FN159" s="37"/>
      <c r="FO159" s="37"/>
      <c r="FP159" s="37"/>
      <c r="FQ159" s="37"/>
      <c r="FR159" s="37"/>
      <c r="FS159" s="37"/>
      <c r="FT159" s="36" t="s">
        <v>77</v>
      </c>
      <c r="FU159" s="36" t="s">
        <v>77</v>
      </c>
      <c r="FV159" s="37"/>
      <c r="FW159" s="37"/>
      <c r="FX159" s="4"/>
      <c r="FY159" s="4"/>
    </row>
    <row r="160" spans="1:181" x14ac:dyDescent="0.2">
      <c r="A160" s="39" t="s">
        <v>14</v>
      </c>
      <c r="B160" s="37" t="s">
        <v>57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39" t="s">
        <v>14</v>
      </c>
      <c r="M160" s="37" t="s">
        <v>57</v>
      </c>
      <c r="N160" s="37"/>
      <c r="O160" s="37"/>
      <c r="P160" s="37"/>
      <c r="Q160" s="37"/>
      <c r="R160" s="37"/>
      <c r="S160" s="37"/>
      <c r="T160" s="37"/>
      <c r="U160" s="37"/>
      <c r="V160" s="37" t="s">
        <v>57</v>
      </c>
      <c r="W160" s="39" t="s">
        <v>14</v>
      </c>
      <c r="X160" s="37"/>
      <c r="Y160" s="37"/>
      <c r="Z160" s="37"/>
      <c r="AA160" s="37"/>
      <c r="AB160" s="37"/>
      <c r="AC160" s="37"/>
      <c r="AD160" s="37"/>
      <c r="AE160" s="37"/>
      <c r="AF160" s="37"/>
      <c r="AG160" s="37" t="s">
        <v>57</v>
      </c>
      <c r="AH160" s="39" t="s">
        <v>14</v>
      </c>
      <c r="AI160" s="37"/>
      <c r="AJ160" s="37"/>
      <c r="AK160" s="37"/>
      <c r="AL160" s="37"/>
      <c r="AM160" s="37"/>
      <c r="AN160" s="37"/>
      <c r="AO160" s="37"/>
      <c r="AP160" s="37"/>
      <c r="AQ160" s="37"/>
      <c r="AR160" s="37" t="s">
        <v>57</v>
      </c>
      <c r="AS160" s="39" t="s">
        <v>14</v>
      </c>
      <c r="AT160" s="37"/>
      <c r="AU160" s="37"/>
      <c r="AV160" s="37"/>
      <c r="AW160" s="37"/>
      <c r="AX160" s="37"/>
      <c r="AY160" s="37"/>
      <c r="AZ160" s="37"/>
      <c r="BA160" s="37"/>
      <c r="BB160" s="37"/>
      <c r="BC160" s="37" t="s">
        <v>57</v>
      </c>
      <c r="BD160" s="39" t="s">
        <v>14</v>
      </c>
      <c r="BE160" s="37"/>
      <c r="BF160" s="37"/>
      <c r="BG160" s="37"/>
      <c r="BH160" s="37"/>
      <c r="BI160" s="37"/>
      <c r="BJ160" s="37"/>
      <c r="BK160" s="37"/>
      <c r="BL160" s="37"/>
      <c r="BM160" s="37"/>
      <c r="BN160" s="37" t="s">
        <v>57</v>
      </c>
      <c r="BO160" s="39" t="s">
        <v>14</v>
      </c>
      <c r="BP160" s="37"/>
      <c r="BQ160" s="37"/>
      <c r="BR160" s="37"/>
      <c r="BS160" s="37"/>
      <c r="BT160" s="37"/>
      <c r="BU160" s="37"/>
      <c r="BV160" s="37"/>
      <c r="BW160" s="37"/>
      <c r="BX160" s="37"/>
      <c r="BY160" s="37" t="s">
        <v>57</v>
      </c>
      <c r="BZ160" s="39" t="s">
        <v>14</v>
      </c>
      <c r="CA160" s="37"/>
      <c r="CB160" s="37"/>
      <c r="CC160" s="37"/>
      <c r="CD160" s="37"/>
      <c r="CE160" s="37"/>
      <c r="CF160" s="37"/>
      <c r="CG160" s="37"/>
      <c r="CH160" s="37"/>
      <c r="CI160" s="37"/>
      <c r="CJ160" s="37" t="s">
        <v>57</v>
      </c>
      <c r="CK160" s="39" t="s">
        <v>14</v>
      </c>
      <c r="CL160" s="37"/>
      <c r="CM160" s="37"/>
      <c r="CN160" s="37"/>
      <c r="CO160" s="37"/>
      <c r="CP160" s="37"/>
      <c r="CQ160" s="37"/>
      <c r="CR160" s="37"/>
      <c r="CS160" s="37"/>
      <c r="CT160" s="37"/>
      <c r="CU160" s="37" t="s">
        <v>57</v>
      </c>
      <c r="CV160" s="39" t="s">
        <v>14</v>
      </c>
      <c r="CW160" s="37"/>
      <c r="CX160" s="37"/>
      <c r="CY160" s="37"/>
      <c r="CZ160" s="37"/>
      <c r="DA160" s="37"/>
      <c r="DB160" s="37"/>
      <c r="DC160" s="37"/>
      <c r="DD160" s="37"/>
      <c r="DE160" s="37"/>
      <c r="DF160" s="37" t="s">
        <v>57</v>
      </c>
      <c r="DG160" s="39" t="s">
        <v>14</v>
      </c>
      <c r="DH160" s="37"/>
      <c r="DI160" s="37"/>
      <c r="DJ160" s="37"/>
      <c r="DK160" s="37"/>
      <c r="DL160" s="37"/>
      <c r="DM160" s="37"/>
      <c r="DN160" s="37"/>
      <c r="DO160" s="37"/>
      <c r="DP160" s="37"/>
      <c r="DQ160" s="37" t="s">
        <v>57</v>
      </c>
      <c r="DR160" s="39" t="s">
        <v>14</v>
      </c>
      <c r="DS160" s="37"/>
      <c r="DT160" s="37"/>
      <c r="DU160" s="37"/>
      <c r="DV160" s="37"/>
      <c r="DW160" s="37"/>
      <c r="DX160" s="37"/>
      <c r="DY160" s="37"/>
      <c r="DZ160" s="37"/>
      <c r="EA160" s="37"/>
      <c r="EB160" s="37" t="s">
        <v>57</v>
      </c>
      <c r="EC160" s="39" t="s">
        <v>14</v>
      </c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9" t="s">
        <v>14</v>
      </c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9" t="s">
        <v>14</v>
      </c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9" t="s">
        <v>14</v>
      </c>
      <c r="FK160" s="37"/>
      <c r="FL160" s="37"/>
      <c r="FM160" s="37"/>
      <c r="FN160" s="37"/>
      <c r="FO160" s="37"/>
      <c r="FP160" s="37"/>
      <c r="FQ160" s="37"/>
      <c r="FR160" s="37"/>
      <c r="FS160" s="37"/>
      <c r="FT160" s="39" t="s">
        <v>14</v>
      </c>
      <c r="FU160" s="37" t="s">
        <v>14</v>
      </c>
      <c r="FV160" s="37" t="s">
        <v>57</v>
      </c>
      <c r="FW160" s="37"/>
      <c r="FX160" s="4"/>
      <c r="FY160" s="4"/>
    </row>
    <row r="161" spans="1:181" x14ac:dyDescent="0.2">
      <c r="A161" s="39" t="s">
        <v>15</v>
      </c>
      <c r="B161" s="13">
        <f>IF(B39="NA","0",IF(AND(B39&gt;=0.79,B39&lt;0.89),1,0))</f>
        <v>0</v>
      </c>
      <c r="C161" s="13">
        <f t="shared" ref="C161:K161" si="1343">IF(C39="NA","0",IF(AND(C39&gt;=0.79,C39&lt;0.89),1,0))</f>
        <v>0</v>
      </c>
      <c r="D161" s="13">
        <f t="shared" si="1343"/>
        <v>0</v>
      </c>
      <c r="E161" s="13">
        <f t="shared" si="1343"/>
        <v>0</v>
      </c>
      <c r="F161" s="13">
        <f t="shared" si="1343"/>
        <v>0</v>
      </c>
      <c r="G161" s="13">
        <f t="shared" si="1343"/>
        <v>0</v>
      </c>
      <c r="H161" s="13">
        <f t="shared" si="1343"/>
        <v>0</v>
      </c>
      <c r="I161" s="13">
        <f t="shared" si="1343"/>
        <v>0</v>
      </c>
      <c r="J161" s="13">
        <f t="shared" si="1343"/>
        <v>0</v>
      </c>
      <c r="K161" s="13">
        <f t="shared" si="1343"/>
        <v>0</v>
      </c>
      <c r="L161" s="39" t="s">
        <v>15</v>
      </c>
      <c r="M161" s="13">
        <f>IF(M39="NA","0",IF(AND(M39&gt;=0.79,M39&lt;0.89),1,0))</f>
        <v>0</v>
      </c>
      <c r="N161" s="13">
        <f t="shared" ref="N161:U161" si="1344">IF(N39="NA","0",IF(AND(N39&gt;=0.79,N39&lt;0.89),1,0))</f>
        <v>0</v>
      </c>
      <c r="O161" s="13">
        <f t="shared" si="1344"/>
        <v>0</v>
      </c>
      <c r="P161" s="13">
        <f t="shared" si="1344"/>
        <v>0</v>
      </c>
      <c r="Q161" s="13">
        <f t="shared" si="1344"/>
        <v>0</v>
      </c>
      <c r="R161" s="13">
        <f t="shared" si="1344"/>
        <v>0</v>
      </c>
      <c r="S161" s="13">
        <f t="shared" si="1344"/>
        <v>0</v>
      </c>
      <c r="T161" s="13">
        <f t="shared" si="1344"/>
        <v>0</v>
      </c>
      <c r="U161" s="13">
        <f t="shared" si="1344"/>
        <v>0</v>
      </c>
      <c r="V161" s="13">
        <f>IF(V39="NA","0",IF(AND(V39&gt;=0.79,V39&lt;0.89),1,0))</f>
        <v>0</v>
      </c>
      <c r="W161" s="39" t="s">
        <v>15</v>
      </c>
      <c r="X161" s="13">
        <f t="shared" ref="X161:AF161" si="1345">IF(X39="NA","0",IF(AND(X39&gt;=0.79,X39&lt;0.89),1,0))</f>
        <v>0</v>
      </c>
      <c r="Y161" s="13">
        <f t="shared" si="1345"/>
        <v>0</v>
      </c>
      <c r="Z161" s="13">
        <f t="shared" si="1345"/>
        <v>0</v>
      </c>
      <c r="AA161" s="13">
        <f t="shared" si="1345"/>
        <v>0</v>
      </c>
      <c r="AB161" s="13">
        <f t="shared" si="1345"/>
        <v>0</v>
      </c>
      <c r="AC161" s="13">
        <f t="shared" si="1345"/>
        <v>0</v>
      </c>
      <c r="AD161" s="13">
        <f t="shared" si="1345"/>
        <v>0</v>
      </c>
      <c r="AE161" s="13">
        <f t="shared" si="1345"/>
        <v>0</v>
      </c>
      <c r="AF161" s="13">
        <f t="shared" si="1345"/>
        <v>0</v>
      </c>
      <c r="AG161" s="13">
        <f>IF(AG39="NA","0",IF(AND(AG39&gt;=0.79,AG39&lt;0.89),1,0))</f>
        <v>0</v>
      </c>
      <c r="AH161" s="39" t="s">
        <v>15</v>
      </c>
      <c r="AI161" s="13">
        <f t="shared" ref="AI161:AQ161" si="1346">IF(AI39="NA","0",IF(AND(AI39&gt;=0.79,AI39&lt;0.89),1,0))</f>
        <v>0</v>
      </c>
      <c r="AJ161" s="13">
        <f t="shared" si="1346"/>
        <v>0</v>
      </c>
      <c r="AK161" s="13">
        <f t="shared" si="1346"/>
        <v>0</v>
      </c>
      <c r="AL161" s="13">
        <f t="shared" si="1346"/>
        <v>0</v>
      </c>
      <c r="AM161" s="13">
        <f t="shared" si="1346"/>
        <v>0</v>
      </c>
      <c r="AN161" s="13">
        <f t="shared" si="1346"/>
        <v>0</v>
      </c>
      <c r="AO161" s="13">
        <f t="shared" si="1346"/>
        <v>0</v>
      </c>
      <c r="AP161" s="13">
        <f t="shared" si="1346"/>
        <v>0</v>
      </c>
      <c r="AQ161" s="13">
        <f t="shared" si="1346"/>
        <v>0</v>
      </c>
      <c r="AR161" s="13">
        <f>IF(AR39="NA","0",IF(AND(AR39&gt;=0.79,AR39&lt;0.89),1,0))</f>
        <v>0</v>
      </c>
      <c r="AS161" s="39" t="s">
        <v>15</v>
      </c>
      <c r="AT161" s="13">
        <f t="shared" ref="AT161:BB161" si="1347">IF(AT39="NA","0",IF(AND(AT39&gt;=0.79,AT39&lt;0.89),1,0))</f>
        <v>0</v>
      </c>
      <c r="AU161" s="13">
        <f t="shared" si="1347"/>
        <v>0</v>
      </c>
      <c r="AV161" s="13">
        <f t="shared" si="1347"/>
        <v>0</v>
      </c>
      <c r="AW161" s="13">
        <f t="shared" si="1347"/>
        <v>0</v>
      </c>
      <c r="AX161" s="13">
        <f t="shared" si="1347"/>
        <v>0</v>
      </c>
      <c r="AY161" s="13">
        <f t="shared" si="1347"/>
        <v>0</v>
      </c>
      <c r="AZ161" s="13">
        <f t="shared" si="1347"/>
        <v>0</v>
      </c>
      <c r="BA161" s="13">
        <f t="shared" si="1347"/>
        <v>0</v>
      </c>
      <c r="BB161" s="13">
        <f t="shared" si="1347"/>
        <v>0</v>
      </c>
      <c r="BC161" s="13">
        <f>IF(BC39="NA","0",IF(AND(BC39&gt;=0.79,BC39&lt;0.89),1,0))</f>
        <v>0</v>
      </c>
      <c r="BD161" s="39" t="s">
        <v>15</v>
      </c>
      <c r="BE161" s="13">
        <f t="shared" ref="BE161:BM161" si="1348">IF(BE39="NA","0",IF(AND(BE39&gt;=0.79,BE39&lt;0.89),1,0))</f>
        <v>0</v>
      </c>
      <c r="BF161" s="13">
        <f t="shared" si="1348"/>
        <v>0</v>
      </c>
      <c r="BG161" s="13">
        <f t="shared" si="1348"/>
        <v>0</v>
      </c>
      <c r="BH161" s="13">
        <f t="shared" si="1348"/>
        <v>0</v>
      </c>
      <c r="BI161" s="13">
        <f t="shared" si="1348"/>
        <v>0</v>
      </c>
      <c r="BJ161" s="13">
        <f t="shared" si="1348"/>
        <v>0</v>
      </c>
      <c r="BK161" s="13">
        <f t="shared" si="1348"/>
        <v>0</v>
      </c>
      <c r="BL161" s="13">
        <f t="shared" si="1348"/>
        <v>0</v>
      </c>
      <c r="BM161" s="13">
        <f t="shared" si="1348"/>
        <v>0</v>
      </c>
      <c r="BN161" s="13">
        <f>IF(BN39="NA","0",IF(AND(BN39&gt;=0.79,BN39&lt;0.89),1,0))</f>
        <v>0</v>
      </c>
      <c r="BO161" s="39" t="s">
        <v>15</v>
      </c>
      <c r="BP161" s="13">
        <f t="shared" ref="BP161:BX161" si="1349">IF(BP39="NA","0",IF(AND(BP39&gt;=0.79,BP39&lt;0.89),1,0))</f>
        <v>0</v>
      </c>
      <c r="BQ161" s="13">
        <f t="shared" si="1349"/>
        <v>0</v>
      </c>
      <c r="BR161" s="13">
        <f t="shared" si="1349"/>
        <v>0</v>
      </c>
      <c r="BS161" s="13">
        <f t="shared" si="1349"/>
        <v>0</v>
      </c>
      <c r="BT161" s="13">
        <f t="shared" si="1349"/>
        <v>0</v>
      </c>
      <c r="BU161" s="13">
        <f t="shared" si="1349"/>
        <v>0</v>
      </c>
      <c r="BV161" s="13">
        <f t="shared" si="1349"/>
        <v>0</v>
      </c>
      <c r="BW161" s="13">
        <f t="shared" si="1349"/>
        <v>0</v>
      </c>
      <c r="BX161" s="13">
        <f t="shared" si="1349"/>
        <v>0</v>
      </c>
      <c r="BY161" s="13">
        <f>IF(BY39="NA","0",IF(AND(BY39&gt;=0.79,BY39&lt;0.89),1,0))</f>
        <v>0</v>
      </c>
      <c r="BZ161" s="39" t="s">
        <v>15</v>
      </c>
      <c r="CA161" s="13">
        <f t="shared" ref="CA161:CI161" si="1350">IF(CA39="NA","0",IF(AND(CA39&gt;=0.79,CA39&lt;0.89),1,0))</f>
        <v>0</v>
      </c>
      <c r="CB161" s="13">
        <f t="shared" si="1350"/>
        <v>0</v>
      </c>
      <c r="CC161" s="13">
        <f t="shared" si="1350"/>
        <v>0</v>
      </c>
      <c r="CD161" s="13">
        <f t="shared" si="1350"/>
        <v>0</v>
      </c>
      <c r="CE161" s="13">
        <f t="shared" si="1350"/>
        <v>0</v>
      </c>
      <c r="CF161" s="13">
        <f t="shared" si="1350"/>
        <v>0</v>
      </c>
      <c r="CG161" s="13">
        <f t="shared" si="1350"/>
        <v>0</v>
      </c>
      <c r="CH161" s="13">
        <f t="shared" si="1350"/>
        <v>0</v>
      </c>
      <c r="CI161" s="13">
        <f t="shared" si="1350"/>
        <v>0</v>
      </c>
      <c r="CJ161" s="13">
        <f>IF(CJ39="NA","0",IF(AND(CJ39&gt;=0.79,CJ39&lt;0.89),1,0))</f>
        <v>0</v>
      </c>
      <c r="CK161" s="39" t="s">
        <v>15</v>
      </c>
      <c r="CL161" s="13">
        <f t="shared" ref="CL161:CT161" si="1351">IF(CL39="NA","0",IF(AND(CL39&gt;=0.79,CL39&lt;0.89),1,0))</f>
        <v>0</v>
      </c>
      <c r="CM161" s="13">
        <f t="shared" si="1351"/>
        <v>0</v>
      </c>
      <c r="CN161" s="13">
        <f t="shared" si="1351"/>
        <v>0</v>
      </c>
      <c r="CO161" s="13">
        <f t="shared" si="1351"/>
        <v>0</v>
      </c>
      <c r="CP161" s="13">
        <f t="shared" si="1351"/>
        <v>0</v>
      </c>
      <c r="CQ161" s="13">
        <f t="shared" si="1351"/>
        <v>0</v>
      </c>
      <c r="CR161" s="13">
        <f t="shared" si="1351"/>
        <v>0</v>
      </c>
      <c r="CS161" s="13">
        <f t="shared" si="1351"/>
        <v>0</v>
      </c>
      <c r="CT161" s="13">
        <f t="shared" si="1351"/>
        <v>0</v>
      </c>
      <c r="CU161" s="13">
        <f>IF(CU39="NA","0",IF(AND(CU39&gt;=0.79,CU39&lt;0.89),1,0))</f>
        <v>0</v>
      </c>
      <c r="CV161" s="39" t="s">
        <v>15</v>
      </c>
      <c r="CW161" s="13">
        <f t="shared" ref="CW161:DE161" si="1352">IF(CW39="NA","0",IF(AND(CW39&gt;=0.79,CW39&lt;0.89),1,0))</f>
        <v>0</v>
      </c>
      <c r="CX161" s="13">
        <f t="shared" si="1352"/>
        <v>0</v>
      </c>
      <c r="CY161" s="13">
        <f t="shared" si="1352"/>
        <v>0</v>
      </c>
      <c r="CZ161" s="13">
        <f t="shared" si="1352"/>
        <v>0</v>
      </c>
      <c r="DA161" s="13">
        <f t="shared" si="1352"/>
        <v>0</v>
      </c>
      <c r="DB161" s="13">
        <f t="shared" si="1352"/>
        <v>0</v>
      </c>
      <c r="DC161" s="13">
        <f t="shared" si="1352"/>
        <v>0</v>
      </c>
      <c r="DD161" s="13">
        <f t="shared" si="1352"/>
        <v>0</v>
      </c>
      <c r="DE161" s="13">
        <f t="shared" si="1352"/>
        <v>0</v>
      </c>
      <c r="DF161" s="13">
        <f>IF(DF39="NA","0",IF(AND(DF39&gt;=0.79,DF39&lt;0.89),1,0))</f>
        <v>0</v>
      </c>
      <c r="DG161" s="39" t="s">
        <v>15</v>
      </c>
      <c r="DH161" s="13">
        <f t="shared" ref="DH161:DP161" si="1353">IF(DH39="NA","0",IF(AND(DH39&gt;=0.79,DH39&lt;0.89),1,0))</f>
        <v>0</v>
      </c>
      <c r="DI161" s="13">
        <f t="shared" si="1353"/>
        <v>0</v>
      </c>
      <c r="DJ161" s="13">
        <f t="shared" si="1353"/>
        <v>0</v>
      </c>
      <c r="DK161" s="13">
        <f t="shared" si="1353"/>
        <v>0</v>
      </c>
      <c r="DL161" s="13">
        <f t="shared" si="1353"/>
        <v>0</v>
      </c>
      <c r="DM161" s="13">
        <f t="shared" si="1353"/>
        <v>0</v>
      </c>
      <c r="DN161" s="13">
        <f t="shared" si="1353"/>
        <v>0</v>
      </c>
      <c r="DO161" s="13">
        <f t="shared" si="1353"/>
        <v>0</v>
      </c>
      <c r="DP161" s="13">
        <f t="shared" si="1353"/>
        <v>0</v>
      </c>
      <c r="DQ161" s="13">
        <f>IF(DQ39="NA","0",IF(AND(DQ39&gt;=0.79,DQ39&lt;0.89),1,0))</f>
        <v>0</v>
      </c>
      <c r="DR161" s="39" t="s">
        <v>15</v>
      </c>
      <c r="DS161" s="13">
        <f t="shared" ref="DS161:EA161" si="1354">IF(DS39="NA","0",IF(AND(DS39&gt;=0.79,DS39&lt;0.89),1,0))</f>
        <v>0</v>
      </c>
      <c r="DT161" s="13">
        <f t="shared" si="1354"/>
        <v>0</v>
      </c>
      <c r="DU161" s="13">
        <f t="shared" si="1354"/>
        <v>0</v>
      </c>
      <c r="DV161" s="13">
        <f t="shared" si="1354"/>
        <v>0</v>
      </c>
      <c r="DW161" s="13">
        <f t="shared" si="1354"/>
        <v>0</v>
      </c>
      <c r="DX161" s="13">
        <f t="shared" si="1354"/>
        <v>0</v>
      </c>
      <c r="DY161" s="13">
        <f t="shared" si="1354"/>
        <v>0</v>
      </c>
      <c r="DZ161" s="13">
        <f t="shared" si="1354"/>
        <v>0</v>
      </c>
      <c r="EA161" s="13">
        <f t="shared" si="1354"/>
        <v>0</v>
      </c>
      <c r="EB161" s="13">
        <f>IF(EB39="NA","0",IF(AND(EB39&gt;=0.79,EB39&lt;0.89),1,0))</f>
        <v>0</v>
      </c>
      <c r="EC161" s="39" t="s">
        <v>15</v>
      </c>
      <c r="ED161" s="13">
        <f t="shared" ref="ED161:EL161" si="1355">IF(ED39="NA","0",IF(AND(ED39&gt;=0.79,ED39&lt;0.89),1,0))</f>
        <v>0</v>
      </c>
      <c r="EE161" s="13">
        <f t="shared" si="1355"/>
        <v>0</v>
      </c>
      <c r="EF161" s="13">
        <f t="shared" si="1355"/>
        <v>0</v>
      </c>
      <c r="EG161" s="13">
        <f t="shared" si="1355"/>
        <v>0</v>
      </c>
      <c r="EH161" s="13">
        <f t="shared" si="1355"/>
        <v>0</v>
      </c>
      <c r="EI161" s="13">
        <f t="shared" si="1355"/>
        <v>0</v>
      </c>
      <c r="EJ161" s="13">
        <f t="shared" si="1355"/>
        <v>0</v>
      </c>
      <c r="EK161" s="13">
        <f t="shared" si="1355"/>
        <v>0</v>
      </c>
      <c r="EL161" s="13">
        <f t="shared" si="1355"/>
        <v>0</v>
      </c>
      <c r="EM161" s="13">
        <f t="shared" ref="EM161" si="1356">IF(EM39="NA","0",IF(AND(EM39&gt;=0.79,EM39&lt;0.89),1,0))</f>
        <v>0</v>
      </c>
      <c r="EN161" s="39" t="s">
        <v>15</v>
      </c>
      <c r="EO161" s="13">
        <f t="shared" ref="EO161:EX161" si="1357">IF(EO39="NA","0",IF(AND(EO39&gt;=0.79,EO39&lt;0.89),1,0))</f>
        <v>0</v>
      </c>
      <c r="EP161" s="13">
        <f t="shared" si="1357"/>
        <v>0</v>
      </c>
      <c r="EQ161" s="13">
        <f t="shared" si="1357"/>
        <v>0</v>
      </c>
      <c r="ER161" s="13">
        <f t="shared" si="1357"/>
        <v>0</v>
      </c>
      <c r="ES161" s="13">
        <f t="shared" si="1357"/>
        <v>0</v>
      </c>
      <c r="ET161" s="13">
        <f t="shared" si="1357"/>
        <v>0</v>
      </c>
      <c r="EU161" s="13">
        <f t="shared" si="1357"/>
        <v>0</v>
      </c>
      <c r="EV161" s="13">
        <f t="shared" si="1357"/>
        <v>0</v>
      </c>
      <c r="EW161" s="13">
        <f t="shared" si="1357"/>
        <v>0</v>
      </c>
      <c r="EX161" s="13">
        <f t="shared" si="1357"/>
        <v>0</v>
      </c>
      <c r="EY161" s="39" t="s">
        <v>15</v>
      </c>
      <c r="EZ161" s="13">
        <f t="shared" ref="EZ161:FI161" si="1358">IF(EZ39="NA","0",IF(AND(EZ39&gt;=0.79,EZ39&lt;0.89),1,0))</f>
        <v>0</v>
      </c>
      <c r="FA161" s="13">
        <f t="shared" si="1358"/>
        <v>0</v>
      </c>
      <c r="FB161" s="13">
        <f t="shared" si="1358"/>
        <v>0</v>
      </c>
      <c r="FC161" s="13">
        <f t="shared" si="1358"/>
        <v>0</v>
      </c>
      <c r="FD161" s="13">
        <f t="shared" si="1358"/>
        <v>0</v>
      </c>
      <c r="FE161" s="13">
        <f t="shared" si="1358"/>
        <v>0</v>
      </c>
      <c r="FF161" s="13">
        <f t="shared" si="1358"/>
        <v>0</v>
      </c>
      <c r="FG161" s="13">
        <f t="shared" si="1358"/>
        <v>0</v>
      </c>
      <c r="FH161" s="13">
        <f t="shared" si="1358"/>
        <v>0</v>
      </c>
      <c r="FI161" s="13">
        <f t="shared" si="1358"/>
        <v>0</v>
      </c>
      <c r="FJ161" s="39" t="s">
        <v>15</v>
      </c>
      <c r="FK161" s="13">
        <f t="shared" ref="FK161:FS161" si="1359">IF(FK39="NA","0",IF(AND(FK39&gt;=0.79,FK39&lt;0.89),1,0))</f>
        <v>0</v>
      </c>
      <c r="FL161" s="13">
        <f t="shared" si="1359"/>
        <v>0</v>
      </c>
      <c r="FM161" s="13">
        <f t="shared" si="1359"/>
        <v>0</v>
      </c>
      <c r="FN161" s="13">
        <f t="shared" si="1359"/>
        <v>0</v>
      </c>
      <c r="FO161" s="13">
        <f t="shared" si="1359"/>
        <v>0</v>
      </c>
      <c r="FP161" s="13">
        <f t="shared" si="1359"/>
        <v>0</v>
      </c>
      <c r="FQ161" s="13">
        <f t="shared" si="1359"/>
        <v>0</v>
      </c>
      <c r="FR161" s="13">
        <f t="shared" si="1359"/>
        <v>0</v>
      </c>
      <c r="FS161" s="13">
        <f t="shared" si="1359"/>
        <v>0</v>
      </c>
      <c r="FT161" s="39" t="s">
        <v>15</v>
      </c>
      <c r="FU161" s="94" t="s">
        <v>15</v>
      </c>
      <c r="FV161" s="13">
        <f>SUM(B161:FT161)</f>
        <v>0</v>
      </c>
      <c r="FW161" s="38"/>
      <c r="FX161" s="4"/>
      <c r="FY161" s="4"/>
    </row>
    <row r="162" spans="1:181" x14ac:dyDescent="0.2">
      <c r="A162" s="39" t="s">
        <v>16</v>
      </c>
      <c r="B162" s="37" t="s">
        <v>57</v>
      </c>
      <c r="C162" s="37"/>
      <c r="D162" s="37"/>
      <c r="E162" s="37"/>
      <c r="F162" s="37"/>
      <c r="G162" s="37"/>
      <c r="H162" s="37"/>
      <c r="I162" s="37"/>
      <c r="J162" s="37"/>
      <c r="K162" s="37"/>
      <c r="L162" s="39" t="s">
        <v>16</v>
      </c>
      <c r="M162" s="37" t="s">
        <v>57</v>
      </c>
      <c r="N162" s="37"/>
      <c r="O162" s="37"/>
      <c r="P162" s="37"/>
      <c r="Q162" s="37"/>
      <c r="R162" s="37"/>
      <c r="S162" s="37"/>
      <c r="T162" s="37"/>
      <c r="U162" s="37"/>
      <c r="V162" s="37" t="s">
        <v>57</v>
      </c>
      <c r="W162" s="39" t="s">
        <v>16</v>
      </c>
      <c r="X162" s="37"/>
      <c r="Y162" s="37"/>
      <c r="Z162" s="37"/>
      <c r="AA162" s="37"/>
      <c r="AB162" s="37"/>
      <c r="AC162" s="37"/>
      <c r="AD162" s="37"/>
      <c r="AE162" s="37"/>
      <c r="AF162" s="37"/>
      <c r="AG162" s="37" t="s">
        <v>57</v>
      </c>
      <c r="AH162" s="39" t="s">
        <v>16</v>
      </c>
      <c r="AI162" s="37"/>
      <c r="AJ162" s="37"/>
      <c r="AK162" s="37"/>
      <c r="AL162" s="37"/>
      <c r="AM162" s="37"/>
      <c r="AN162" s="37"/>
      <c r="AO162" s="37"/>
      <c r="AP162" s="37"/>
      <c r="AQ162" s="37"/>
      <c r="AR162" s="37" t="s">
        <v>57</v>
      </c>
      <c r="AS162" s="39" t="s">
        <v>16</v>
      </c>
      <c r="AT162" s="37"/>
      <c r="AU162" s="37"/>
      <c r="AV162" s="37"/>
      <c r="AW162" s="37"/>
      <c r="AX162" s="37"/>
      <c r="AY162" s="37"/>
      <c r="AZ162" s="37"/>
      <c r="BA162" s="37"/>
      <c r="BB162" s="37"/>
      <c r="BC162" s="37" t="s">
        <v>57</v>
      </c>
      <c r="BD162" s="39" t="s">
        <v>16</v>
      </c>
      <c r="BE162" s="37"/>
      <c r="BF162" s="37"/>
      <c r="BG162" s="37"/>
      <c r="BH162" s="37"/>
      <c r="BI162" s="37"/>
      <c r="BJ162" s="37"/>
      <c r="BK162" s="37"/>
      <c r="BL162" s="37"/>
      <c r="BM162" s="37"/>
      <c r="BN162" s="37" t="s">
        <v>57</v>
      </c>
      <c r="BO162" s="39" t="s">
        <v>16</v>
      </c>
      <c r="BP162" s="37"/>
      <c r="BQ162" s="37"/>
      <c r="BR162" s="37"/>
      <c r="BS162" s="37"/>
      <c r="BT162" s="37"/>
      <c r="BU162" s="37"/>
      <c r="BV162" s="37"/>
      <c r="BW162" s="37"/>
      <c r="BX162" s="37"/>
      <c r="BY162" s="37" t="s">
        <v>57</v>
      </c>
      <c r="BZ162" s="39" t="s">
        <v>16</v>
      </c>
      <c r="CA162" s="37"/>
      <c r="CB162" s="37"/>
      <c r="CC162" s="37"/>
      <c r="CD162" s="37"/>
      <c r="CE162" s="37"/>
      <c r="CF162" s="37"/>
      <c r="CG162" s="37"/>
      <c r="CH162" s="37"/>
      <c r="CI162" s="37"/>
      <c r="CJ162" s="37" t="s">
        <v>57</v>
      </c>
      <c r="CK162" s="39" t="s">
        <v>16</v>
      </c>
      <c r="CL162" s="37"/>
      <c r="CM162" s="37"/>
      <c r="CN162" s="37"/>
      <c r="CO162" s="37"/>
      <c r="CP162" s="37"/>
      <c r="CQ162" s="37"/>
      <c r="CR162" s="37"/>
      <c r="CS162" s="37"/>
      <c r="CT162" s="37"/>
      <c r="CU162" s="37" t="s">
        <v>57</v>
      </c>
      <c r="CV162" s="39" t="s">
        <v>16</v>
      </c>
      <c r="CW162" s="37"/>
      <c r="CX162" s="37"/>
      <c r="CY162" s="37"/>
      <c r="CZ162" s="37"/>
      <c r="DA162" s="37"/>
      <c r="DB162" s="37"/>
      <c r="DC162" s="37"/>
      <c r="DD162" s="37"/>
      <c r="DE162" s="37"/>
      <c r="DF162" s="37" t="s">
        <v>57</v>
      </c>
      <c r="DG162" s="39" t="s">
        <v>16</v>
      </c>
      <c r="DH162" s="37"/>
      <c r="DI162" s="37"/>
      <c r="DJ162" s="37"/>
      <c r="DK162" s="37"/>
      <c r="DL162" s="37"/>
      <c r="DM162" s="37"/>
      <c r="DN162" s="37"/>
      <c r="DO162" s="37"/>
      <c r="DP162" s="37"/>
      <c r="DQ162" s="37" t="s">
        <v>57</v>
      </c>
      <c r="DR162" s="39" t="s">
        <v>16</v>
      </c>
      <c r="DS162" s="37"/>
      <c r="DT162" s="37"/>
      <c r="DU162" s="37"/>
      <c r="DV162" s="37"/>
      <c r="DW162" s="37"/>
      <c r="DX162" s="37"/>
      <c r="DY162" s="37"/>
      <c r="DZ162" s="37"/>
      <c r="EA162" s="37"/>
      <c r="EB162" s="37" t="s">
        <v>57</v>
      </c>
      <c r="EC162" s="39" t="s">
        <v>16</v>
      </c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9" t="s">
        <v>16</v>
      </c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9" t="s">
        <v>16</v>
      </c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9" t="s">
        <v>16</v>
      </c>
      <c r="FK162" s="37"/>
      <c r="FL162" s="37"/>
      <c r="FM162" s="37"/>
      <c r="FN162" s="37"/>
      <c r="FO162" s="37"/>
      <c r="FP162" s="37"/>
      <c r="FQ162" s="37"/>
      <c r="FR162" s="37"/>
      <c r="FS162" s="37"/>
      <c r="FT162" s="39" t="s">
        <v>16</v>
      </c>
      <c r="FU162" s="37" t="s">
        <v>16</v>
      </c>
      <c r="FV162" s="37" t="s">
        <v>57</v>
      </c>
      <c r="FW162" s="37"/>
      <c r="FX162" s="4"/>
      <c r="FY162" s="4"/>
    </row>
    <row r="163" spans="1:181" x14ac:dyDescent="0.2">
      <c r="A163" s="36" t="s">
        <v>78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6" t="s">
        <v>78</v>
      </c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6" t="s">
        <v>78</v>
      </c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6" t="s">
        <v>78</v>
      </c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6" t="s">
        <v>78</v>
      </c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6" t="s">
        <v>78</v>
      </c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6" t="s">
        <v>78</v>
      </c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6" t="s">
        <v>78</v>
      </c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6" t="s">
        <v>78</v>
      </c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6" t="s">
        <v>78</v>
      </c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6" t="s">
        <v>78</v>
      </c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6" t="s">
        <v>78</v>
      </c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6" t="s">
        <v>78</v>
      </c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6" t="s">
        <v>78</v>
      </c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6" t="s">
        <v>78</v>
      </c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6" t="s">
        <v>78</v>
      </c>
      <c r="FK163" s="37"/>
      <c r="FL163" s="37"/>
      <c r="FM163" s="37"/>
      <c r="FN163" s="37"/>
      <c r="FO163" s="37"/>
      <c r="FP163" s="37"/>
      <c r="FQ163" s="37"/>
      <c r="FR163" s="37"/>
      <c r="FS163" s="37"/>
      <c r="FT163" s="36" t="s">
        <v>78</v>
      </c>
      <c r="FU163" s="36" t="s">
        <v>78</v>
      </c>
      <c r="FV163" s="37"/>
      <c r="FW163" s="37"/>
      <c r="FX163" s="4"/>
      <c r="FY163" s="4"/>
    </row>
    <row r="164" spans="1:181" x14ac:dyDescent="0.2">
      <c r="A164" s="39" t="s">
        <v>14</v>
      </c>
      <c r="B164" s="37" t="s">
        <v>57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9" t="s">
        <v>14</v>
      </c>
      <c r="M164" s="37" t="s">
        <v>57</v>
      </c>
      <c r="N164" s="37"/>
      <c r="O164" s="37"/>
      <c r="P164" s="37"/>
      <c r="Q164" s="37"/>
      <c r="R164" s="37"/>
      <c r="S164" s="37"/>
      <c r="T164" s="37"/>
      <c r="U164" s="37"/>
      <c r="V164" s="37" t="s">
        <v>57</v>
      </c>
      <c r="W164" s="39" t="s">
        <v>14</v>
      </c>
      <c r="X164" s="37"/>
      <c r="Y164" s="37"/>
      <c r="Z164" s="37"/>
      <c r="AA164" s="37"/>
      <c r="AB164" s="37"/>
      <c r="AC164" s="37"/>
      <c r="AD164" s="37"/>
      <c r="AE164" s="37"/>
      <c r="AF164" s="37"/>
      <c r="AG164" s="37" t="s">
        <v>57</v>
      </c>
      <c r="AH164" s="39" t="s">
        <v>14</v>
      </c>
      <c r="AI164" s="37"/>
      <c r="AJ164" s="37"/>
      <c r="AK164" s="37"/>
      <c r="AL164" s="37"/>
      <c r="AM164" s="37"/>
      <c r="AN164" s="37"/>
      <c r="AO164" s="37"/>
      <c r="AP164" s="37"/>
      <c r="AQ164" s="37"/>
      <c r="AR164" s="37" t="s">
        <v>57</v>
      </c>
      <c r="AS164" s="39" t="s">
        <v>14</v>
      </c>
      <c r="AT164" s="37"/>
      <c r="AU164" s="37"/>
      <c r="AV164" s="37"/>
      <c r="AW164" s="37"/>
      <c r="AX164" s="37"/>
      <c r="AY164" s="37"/>
      <c r="AZ164" s="37"/>
      <c r="BA164" s="37"/>
      <c r="BB164" s="37"/>
      <c r="BC164" s="37" t="s">
        <v>57</v>
      </c>
      <c r="BD164" s="39" t="s">
        <v>14</v>
      </c>
      <c r="BE164" s="37"/>
      <c r="BF164" s="37"/>
      <c r="BG164" s="37"/>
      <c r="BH164" s="37"/>
      <c r="BI164" s="37"/>
      <c r="BJ164" s="37"/>
      <c r="BK164" s="37"/>
      <c r="BL164" s="37"/>
      <c r="BM164" s="37"/>
      <c r="BN164" s="37" t="s">
        <v>57</v>
      </c>
      <c r="BO164" s="39" t="s">
        <v>14</v>
      </c>
      <c r="BP164" s="37"/>
      <c r="BQ164" s="37"/>
      <c r="BR164" s="37"/>
      <c r="BS164" s="37"/>
      <c r="BT164" s="37"/>
      <c r="BU164" s="37"/>
      <c r="BV164" s="37"/>
      <c r="BW164" s="37"/>
      <c r="BX164" s="37"/>
      <c r="BY164" s="37" t="s">
        <v>57</v>
      </c>
      <c r="BZ164" s="39" t="s">
        <v>14</v>
      </c>
      <c r="CA164" s="37"/>
      <c r="CB164" s="37"/>
      <c r="CC164" s="37"/>
      <c r="CD164" s="37"/>
      <c r="CE164" s="37"/>
      <c r="CF164" s="37"/>
      <c r="CG164" s="37"/>
      <c r="CH164" s="37"/>
      <c r="CI164" s="37"/>
      <c r="CJ164" s="37" t="s">
        <v>57</v>
      </c>
      <c r="CK164" s="39" t="s">
        <v>14</v>
      </c>
      <c r="CL164" s="37"/>
      <c r="CM164" s="37"/>
      <c r="CN164" s="37"/>
      <c r="CO164" s="37"/>
      <c r="CP164" s="37"/>
      <c r="CQ164" s="37"/>
      <c r="CR164" s="37"/>
      <c r="CS164" s="37"/>
      <c r="CT164" s="37"/>
      <c r="CU164" s="37" t="s">
        <v>57</v>
      </c>
      <c r="CV164" s="39" t="s">
        <v>14</v>
      </c>
      <c r="CW164" s="37"/>
      <c r="CX164" s="37"/>
      <c r="CY164" s="37"/>
      <c r="CZ164" s="37"/>
      <c r="DA164" s="37"/>
      <c r="DB164" s="37"/>
      <c r="DC164" s="37"/>
      <c r="DD164" s="37"/>
      <c r="DE164" s="37"/>
      <c r="DF164" s="37" t="s">
        <v>57</v>
      </c>
      <c r="DG164" s="39" t="s">
        <v>14</v>
      </c>
      <c r="DH164" s="37"/>
      <c r="DI164" s="37"/>
      <c r="DJ164" s="37"/>
      <c r="DK164" s="37"/>
      <c r="DL164" s="37"/>
      <c r="DM164" s="37"/>
      <c r="DN164" s="37"/>
      <c r="DO164" s="37"/>
      <c r="DP164" s="37"/>
      <c r="DQ164" s="37" t="s">
        <v>57</v>
      </c>
      <c r="DR164" s="39" t="s">
        <v>14</v>
      </c>
      <c r="DS164" s="37"/>
      <c r="DT164" s="37"/>
      <c r="DU164" s="37"/>
      <c r="DV164" s="37"/>
      <c r="DW164" s="37"/>
      <c r="DX164" s="37"/>
      <c r="DY164" s="37"/>
      <c r="DZ164" s="37"/>
      <c r="EA164" s="37"/>
      <c r="EB164" s="37" t="s">
        <v>57</v>
      </c>
      <c r="EC164" s="39" t="s">
        <v>14</v>
      </c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9" t="s">
        <v>14</v>
      </c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9" t="s">
        <v>14</v>
      </c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9" t="s">
        <v>14</v>
      </c>
      <c r="FK164" s="37"/>
      <c r="FL164" s="37"/>
      <c r="FM164" s="37"/>
      <c r="FN164" s="37"/>
      <c r="FO164" s="37"/>
      <c r="FP164" s="37"/>
      <c r="FQ164" s="37"/>
      <c r="FR164" s="37"/>
      <c r="FS164" s="37"/>
      <c r="FT164" s="39" t="s">
        <v>14</v>
      </c>
      <c r="FU164" s="37" t="s">
        <v>14</v>
      </c>
      <c r="FV164" s="37" t="s">
        <v>57</v>
      </c>
      <c r="FW164" s="37"/>
      <c r="FX164" s="4"/>
      <c r="FY164" s="4"/>
    </row>
    <row r="165" spans="1:181" x14ac:dyDescent="0.2">
      <c r="A165" s="39" t="s">
        <v>15</v>
      </c>
      <c r="B165" s="13">
        <f>IF(B39="NA","0",IF(AND(B39&gt;=0.89,B39&lt;0.99),1,0))</f>
        <v>0</v>
      </c>
      <c r="C165" s="13">
        <f t="shared" ref="C165:K165" si="1360">IF(C39="NA","0",IF(AND(C39&gt;=0.89,C39&lt;0.99),1,0))</f>
        <v>0</v>
      </c>
      <c r="D165" s="13">
        <f t="shared" si="1360"/>
        <v>0</v>
      </c>
      <c r="E165" s="13">
        <f t="shared" si="1360"/>
        <v>0</v>
      </c>
      <c r="F165" s="13">
        <f t="shared" si="1360"/>
        <v>0</v>
      </c>
      <c r="G165" s="13">
        <f t="shared" si="1360"/>
        <v>0</v>
      </c>
      <c r="H165" s="13">
        <f t="shared" si="1360"/>
        <v>0</v>
      </c>
      <c r="I165" s="13">
        <f t="shared" si="1360"/>
        <v>0</v>
      </c>
      <c r="J165" s="13">
        <f t="shared" si="1360"/>
        <v>0</v>
      </c>
      <c r="K165" s="13">
        <f t="shared" si="1360"/>
        <v>0</v>
      </c>
      <c r="L165" s="39" t="s">
        <v>15</v>
      </c>
      <c r="M165" s="13">
        <f>IF(M39="NA","0",IF(AND(M39&gt;=0.89,M39&lt;0.99),1,0))</f>
        <v>0</v>
      </c>
      <c r="N165" s="13">
        <f t="shared" ref="N165:U165" si="1361">IF(N39="NA","0",IF(AND(N39&gt;=0.89,N39&lt;0.99),1,0))</f>
        <v>0</v>
      </c>
      <c r="O165" s="13">
        <f t="shared" si="1361"/>
        <v>0</v>
      </c>
      <c r="P165" s="13">
        <f t="shared" si="1361"/>
        <v>0</v>
      </c>
      <c r="Q165" s="13">
        <f t="shared" si="1361"/>
        <v>0</v>
      </c>
      <c r="R165" s="13">
        <f t="shared" si="1361"/>
        <v>0</v>
      </c>
      <c r="S165" s="13">
        <f t="shared" si="1361"/>
        <v>0</v>
      </c>
      <c r="T165" s="13">
        <f t="shared" si="1361"/>
        <v>0</v>
      </c>
      <c r="U165" s="13">
        <f t="shared" si="1361"/>
        <v>0</v>
      </c>
      <c r="V165" s="13">
        <f>IF(V39="NA","0",IF(AND(V39&gt;=0.89,V39&lt;0.99),1,0))</f>
        <v>0</v>
      </c>
      <c r="W165" s="39" t="s">
        <v>15</v>
      </c>
      <c r="X165" s="13">
        <f t="shared" ref="X165:AF165" si="1362">IF(X39="NA","0",IF(AND(X39&gt;=0.89,X39&lt;0.99),1,0))</f>
        <v>0</v>
      </c>
      <c r="Y165" s="13">
        <f t="shared" si="1362"/>
        <v>0</v>
      </c>
      <c r="Z165" s="13">
        <f t="shared" si="1362"/>
        <v>0</v>
      </c>
      <c r="AA165" s="13">
        <f t="shared" si="1362"/>
        <v>0</v>
      </c>
      <c r="AB165" s="13">
        <f t="shared" si="1362"/>
        <v>0</v>
      </c>
      <c r="AC165" s="13">
        <f t="shared" si="1362"/>
        <v>0</v>
      </c>
      <c r="AD165" s="13">
        <f t="shared" si="1362"/>
        <v>0</v>
      </c>
      <c r="AE165" s="13">
        <f t="shared" si="1362"/>
        <v>0</v>
      </c>
      <c r="AF165" s="13">
        <f t="shared" si="1362"/>
        <v>0</v>
      </c>
      <c r="AG165" s="13">
        <f>IF(AG39="NA","0",IF(AND(AG39&gt;=0.89,AG39&lt;0.99),1,0))</f>
        <v>0</v>
      </c>
      <c r="AH165" s="39" t="s">
        <v>15</v>
      </c>
      <c r="AI165" s="13">
        <f t="shared" ref="AI165:AQ165" si="1363">IF(AI39="NA","0",IF(AND(AI39&gt;=0.89,AI39&lt;0.99),1,0))</f>
        <v>0</v>
      </c>
      <c r="AJ165" s="13">
        <f t="shared" si="1363"/>
        <v>0</v>
      </c>
      <c r="AK165" s="13">
        <f t="shared" si="1363"/>
        <v>0</v>
      </c>
      <c r="AL165" s="13">
        <f t="shared" si="1363"/>
        <v>0</v>
      </c>
      <c r="AM165" s="13">
        <f t="shared" si="1363"/>
        <v>0</v>
      </c>
      <c r="AN165" s="13">
        <f t="shared" si="1363"/>
        <v>0</v>
      </c>
      <c r="AO165" s="13">
        <f t="shared" si="1363"/>
        <v>0</v>
      </c>
      <c r="AP165" s="13">
        <f t="shared" si="1363"/>
        <v>0</v>
      </c>
      <c r="AQ165" s="13">
        <f t="shared" si="1363"/>
        <v>0</v>
      </c>
      <c r="AR165" s="13">
        <f>IF(AR39="NA","0",IF(AND(AR39&gt;=0.89,AR39&lt;0.99),1,0))</f>
        <v>0</v>
      </c>
      <c r="AS165" s="39" t="s">
        <v>15</v>
      </c>
      <c r="AT165" s="13">
        <f t="shared" ref="AT165:BB165" si="1364">IF(AT39="NA","0",IF(AND(AT39&gt;=0.89,AT39&lt;0.99),1,0))</f>
        <v>0</v>
      </c>
      <c r="AU165" s="13">
        <f t="shared" si="1364"/>
        <v>0</v>
      </c>
      <c r="AV165" s="13">
        <f t="shared" si="1364"/>
        <v>0</v>
      </c>
      <c r="AW165" s="13">
        <f t="shared" si="1364"/>
        <v>0</v>
      </c>
      <c r="AX165" s="13">
        <f t="shared" si="1364"/>
        <v>0</v>
      </c>
      <c r="AY165" s="13">
        <f t="shared" si="1364"/>
        <v>0</v>
      </c>
      <c r="AZ165" s="13">
        <f t="shared" si="1364"/>
        <v>0</v>
      </c>
      <c r="BA165" s="13">
        <f t="shared" si="1364"/>
        <v>0</v>
      </c>
      <c r="BB165" s="13">
        <f t="shared" si="1364"/>
        <v>0</v>
      </c>
      <c r="BC165" s="13">
        <f>IF(BC39="NA","0",IF(AND(BC39&gt;=0.89,BC39&lt;0.99),1,0))</f>
        <v>0</v>
      </c>
      <c r="BD165" s="39" t="s">
        <v>15</v>
      </c>
      <c r="BE165" s="13">
        <f t="shared" ref="BE165:BM165" si="1365">IF(BE39="NA","0",IF(AND(BE39&gt;=0.89,BE39&lt;0.99),1,0))</f>
        <v>0</v>
      </c>
      <c r="BF165" s="13">
        <f t="shared" si="1365"/>
        <v>0</v>
      </c>
      <c r="BG165" s="13">
        <f t="shared" si="1365"/>
        <v>0</v>
      </c>
      <c r="BH165" s="13">
        <f t="shared" si="1365"/>
        <v>0</v>
      </c>
      <c r="BI165" s="13">
        <f t="shared" si="1365"/>
        <v>0</v>
      </c>
      <c r="BJ165" s="13">
        <f t="shared" si="1365"/>
        <v>0</v>
      </c>
      <c r="BK165" s="13">
        <f t="shared" si="1365"/>
        <v>0</v>
      </c>
      <c r="BL165" s="13">
        <f t="shared" si="1365"/>
        <v>0</v>
      </c>
      <c r="BM165" s="13">
        <f t="shared" si="1365"/>
        <v>0</v>
      </c>
      <c r="BN165" s="13">
        <f>IF(BN39="NA","0",IF(AND(BN39&gt;=0.89,BN39&lt;0.99),1,0))</f>
        <v>0</v>
      </c>
      <c r="BO165" s="39" t="s">
        <v>15</v>
      </c>
      <c r="BP165" s="13">
        <f t="shared" ref="BP165:BX165" si="1366">IF(BP39="NA","0",IF(AND(BP39&gt;=0.89,BP39&lt;0.99),1,0))</f>
        <v>0</v>
      </c>
      <c r="BQ165" s="13">
        <f t="shared" si="1366"/>
        <v>0</v>
      </c>
      <c r="BR165" s="13">
        <f t="shared" si="1366"/>
        <v>0</v>
      </c>
      <c r="BS165" s="13">
        <f t="shared" si="1366"/>
        <v>0</v>
      </c>
      <c r="BT165" s="13">
        <f t="shared" si="1366"/>
        <v>0</v>
      </c>
      <c r="BU165" s="13">
        <f t="shared" si="1366"/>
        <v>0</v>
      </c>
      <c r="BV165" s="13">
        <f t="shared" si="1366"/>
        <v>0</v>
      </c>
      <c r="BW165" s="13">
        <f t="shared" si="1366"/>
        <v>0</v>
      </c>
      <c r="BX165" s="13">
        <f t="shared" si="1366"/>
        <v>0</v>
      </c>
      <c r="BY165" s="13">
        <f>IF(BY39="NA","0",IF(AND(BY39&gt;=0.89,BY39&lt;0.99),1,0))</f>
        <v>0</v>
      </c>
      <c r="BZ165" s="39" t="s">
        <v>15</v>
      </c>
      <c r="CA165" s="13">
        <f t="shared" ref="CA165:CI165" si="1367">IF(CA39="NA","0",IF(AND(CA39&gt;=0.89,CA39&lt;0.99),1,0))</f>
        <v>0</v>
      </c>
      <c r="CB165" s="13">
        <f t="shared" si="1367"/>
        <v>0</v>
      </c>
      <c r="CC165" s="13">
        <f t="shared" si="1367"/>
        <v>0</v>
      </c>
      <c r="CD165" s="13">
        <f t="shared" si="1367"/>
        <v>0</v>
      </c>
      <c r="CE165" s="13">
        <f t="shared" si="1367"/>
        <v>0</v>
      </c>
      <c r="CF165" s="13">
        <f t="shared" si="1367"/>
        <v>0</v>
      </c>
      <c r="CG165" s="13">
        <f t="shared" si="1367"/>
        <v>0</v>
      </c>
      <c r="CH165" s="13">
        <f t="shared" si="1367"/>
        <v>0</v>
      </c>
      <c r="CI165" s="13">
        <f t="shared" si="1367"/>
        <v>0</v>
      </c>
      <c r="CJ165" s="13">
        <f>IF(CJ39="NA","0",IF(AND(CJ39&gt;=0.89,CJ39&lt;0.99),1,0))</f>
        <v>0</v>
      </c>
      <c r="CK165" s="39" t="s">
        <v>15</v>
      </c>
      <c r="CL165" s="13">
        <f t="shared" ref="CL165:CT165" si="1368">IF(CL39="NA","0",IF(AND(CL39&gt;=0.89,CL39&lt;0.99),1,0))</f>
        <v>0</v>
      </c>
      <c r="CM165" s="13">
        <f t="shared" si="1368"/>
        <v>0</v>
      </c>
      <c r="CN165" s="13">
        <f t="shared" si="1368"/>
        <v>0</v>
      </c>
      <c r="CO165" s="13">
        <f t="shared" si="1368"/>
        <v>0</v>
      </c>
      <c r="CP165" s="13">
        <f t="shared" si="1368"/>
        <v>0</v>
      </c>
      <c r="CQ165" s="13">
        <f t="shared" si="1368"/>
        <v>0</v>
      </c>
      <c r="CR165" s="13">
        <f t="shared" si="1368"/>
        <v>0</v>
      </c>
      <c r="CS165" s="13">
        <f t="shared" si="1368"/>
        <v>0</v>
      </c>
      <c r="CT165" s="13">
        <f t="shared" si="1368"/>
        <v>0</v>
      </c>
      <c r="CU165" s="13">
        <f>IF(CU39="NA","0",IF(AND(CU39&gt;=0.89,CU39&lt;0.99),1,0))</f>
        <v>0</v>
      </c>
      <c r="CV165" s="39" t="s">
        <v>15</v>
      </c>
      <c r="CW165" s="13">
        <f t="shared" ref="CW165:DE165" si="1369">IF(CW39="NA","0",IF(AND(CW39&gt;=0.89,CW39&lt;0.99),1,0))</f>
        <v>0</v>
      </c>
      <c r="CX165" s="13">
        <f t="shared" si="1369"/>
        <v>0</v>
      </c>
      <c r="CY165" s="13">
        <f t="shared" si="1369"/>
        <v>0</v>
      </c>
      <c r="CZ165" s="13">
        <f t="shared" si="1369"/>
        <v>0</v>
      </c>
      <c r="DA165" s="13">
        <f t="shared" si="1369"/>
        <v>0</v>
      </c>
      <c r="DB165" s="13">
        <f t="shared" si="1369"/>
        <v>0</v>
      </c>
      <c r="DC165" s="13">
        <f t="shared" si="1369"/>
        <v>0</v>
      </c>
      <c r="DD165" s="13">
        <f t="shared" si="1369"/>
        <v>0</v>
      </c>
      <c r="DE165" s="13">
        <f t="shared" si="1369"/>
        <v>0</v>
      </c>
      <c r="DF165" s="13">
        <f>IF(DF39="NA","0",IF(AND(DF39&gt;=0.89,DF39&lt;0.99),1,0))</f>
        <v>0</v>
      </c>
      <c r="DG165" s="39" t="s">
        <v>15</v>
      </c>
      <c r="DH165" s="13">
        <f t="shared" ref="DH165:DP165" si="1370">IF(DH39="NA","0",IF(AND(DH39&gt;=0.89,DH39&lt;0.99),1,0))</f>
        <v>0</v>
      </c>
      <c r="DI165" s="13">
        <f t="shared" si="1370"/>
        <v>0</v>
      </c>
      <c r="DJ165" s="13">
        <f t="shared" si="1370"/>
        <v>0</v>
      </c>
      <c r="DK165" s="13">
        <f t="shared" si="1370"/>
        <v>0</v>
      </c>
      <c r="DL165" s="13">
        <f t="shared" si="1370"/>
        <v>0</v>
      </c>
      <c r="DM165" s="13">
        <f t="shared" si="1370"/>
        <v>0</v>
      </c>
      <c r="DN165" s="13">
        <f t="shared" si="1370"/>
        <v>0</v>
      </c>
      <c r="DO165" s="13">
        <f t="shared" si="1370"/>
        <v>0</v>
      </c>
      <c r="DP165" s="13">
        <f t="shared" si="1370"/>
        <v>0</v>
      </c>
      <c r="DQ165" s="13">
        <f>IF(DQ39="NA","0",IF(AND(DQ39&gt;=0.89,DQ39&lt;0.99),1,0))</f>
        <v>0</v>
      </c>
      <c r="DR165" s="39" t="s">
        <v>15</v>
      </c>
      <c r="DS165" s="13">
        <f t="shared" ref="DS165:EA165" si="1371">IF(DS39="NA","0",IF(AND(DS39&gt;=0.89,DS39&lt;0.99),1,0))</f>
        <v>0</v>
      </c>
      <c r="DT165" s="13">
        <f t="shared" si="1371"/>
        <v>0</v>
      </c>
      <c r="DU165" s="13">
        <f t="shared" si="1371"/>
        <v>0</v>
      </c>
      <c r="DV165" s="13">
        <f t="shared" si="1371"/>
        <v>0</v>
      </c>
      <c r="DW165" s="13">
        <f t="shared" si="1371"/>
        <v>0</v>
      </c>
      <c r="DX165" s="13">
        <f t="shared" si="1371"/>
        <v>0</v>
      </c>
      <c r="DY165" s="13">
        <f t="shared" si="1371"/>
        <v>0</v>
      </c>
      <c r="DZ165" s="13">
        <f t="shared" si="1371"/>
        <v>0</v>
      </c>
      <c r="EA165" s="13">
        <f t="shared" si="1371"/>
        <v>0</v>
      </c>
      <c r="EB165" s="13">
        <f>IF(EB39="NA","0",IF(AND(EB39&gt;=0.89,EB39&lt;0.99),1,0))</f>
        <v>0</v>
      </c>
      <c r="EC165" s="39" t="s">
        <v>15</v>
      </c>
      <c r="ED165" s="13">
        <f t="shared" ref="ED165:EL165" si="1372">IF(ED39="NA","0",IF(AND(ED39&gt;=0.89,ED39&lt;0.99),1,0))</f>
        <v>0</v>
      </c>
      <c r="EE165" s="13">
        <f t="shared" si="1372"/>
        <v>0</v>
      </c>
      <c r="EF165" s="13">
        <f t="shared" si="1372"/>
        <v>0</v>
      </c>
      <c r="EG165" s="13">
        <f t="shared" si="1372"/>
        <v>0</v>
      </c>
      <c r="EH165" s="13">
        <f t="shared" si="1372"/>
        <v>0</v>
      </c>
      <c r="EI165" s="13">
        <f t="shared" si="1372"/>
        <v>0</v>
      </c>
      <c r="EJ165" s="13">
        <f t="shared" si="1372"/>
        <v>0</v>
      </c>
      <c r="EK165" s="13">
        <f t="shared" si="1372"/>
        <v>0</v>
      </c>
      <c r="EL165" s="13">
        <f t="shared" si="1372"/>
        <v>0</v>
      </c>
      <c r="EM165" s="13">
        <f t="shared" ref="EM165" si="1373">IF(EM39="NA","0",IF(AND(EM39&gt;=0.89,EM39&lt;0.99),1,0))</f>
        <v>0</v>
      </c>
      <c r="EN165" s="39" t="s">
        <v>15</v>
      </c>
      <c r="EO165" s="13">
        <f t="shared" ref="EO165:EX165" si="1374">IF(EO39="NA","0",IF(AND(EO39&gt;=0.89,EO39&lt;0.99),1,0))</f>
        <v>0</v>
      </c>
      <c r="EP165" s="13">
        <f t="shared" si="1374"/>
        <v>0</v>
      </c>
      <c r="EQ165" s="13">
        <f t="shared" si="1374"/>
        <v>0</v>
      </c>
      <c r="ER165" s="13">
        <f t="shared" si="1374"/>
        <v>0</v>
      </c>
      <c r="ES165" s="13">
        <f t="shared" si="1374"/>
        <v>0</v>
      </c>
      <c r="ET165" s="13">
        <f t="shared" si="1374"/>
        <v>0</v>
      </c>
      <c r="EU165" s="13">
        <f t="shared" si="1374"/>
        <v>0</v>
      </c>
      <c r="EV165" s="13">
        <f t="shared" si="1374"/>
        <v>0</v>
      </c>
      <c r="EW165" s="13">
        <f t="shared" si="1374"/>
        <v>0</v>
      </c>
      <c r="EX165" s="13">
        <f t="shared" si="1374"/>
        <v>0</v>
      </c>
      <c r="EY165" s="39" t="s">
        <v>15</v>
      </c>
      <c r="EZ165" s="13">
        <f t="shared" ref="EZ165:FI165" si="1375">IF(EZ39="NA","0",IF(AND(EZ39&gt;=0.89,EZ39&lt;0.99),1,0))</f>
        <v>0</v>
      </c>
      <c r="FA165" s="13">
        <f t="shared" si="1375"/>
        <v>0</v>
      </c>
      <c r="FB165" s="13">
        <f t="shared" si="1375"/>
        <v>0</v>
      </c>
      <c r="FC165" s="13">
        <f t="shared" si="1375"/>
        <v>0</v>
      </c>
      <c r="FD165" s="13">
        <f t="shared" si="1375"/>
        <v>0</v>
      </c>
      <c r="FE165" s="13">
        <f t="shared" si="1375"/>
        <v>0</v>
      </c>
      <c r="FF165" s="13">
        <f t="shared" si="1375"/>
        <v>0</v>
      </c>
      <c r="FG165" s="13">
        <f t="shared" si="1375"/>
        <v>0</v>
      </c>
      <c r="FH165" s="13">
        <f t="shared" si="1375"/>
        <v>0</v>
      </c>
      <c r="FI165" s="13">
        <f t="shared" si="1375"/>
        <v>0</v>
      </c>
      <c r="FJ165" s="39" t="s">
        <v>15</v>
      </c>
      <c r="FK165" s="13">
        <f t="shared" ref="FK165:FS165" si="1376">IF(FK39="NA","0",IF(AND(FK39&gt;=0.89,FK39&lt;0.99),1,0))</f>
        <v>0</v>
      </c>
      <c r="FL165" s="13">
        <f t="shared" si="1376"/>
        <v>0</v>
      </c>
      <c r="FM165" s="13">
        <f t="shared" si="1376"/>
        <v>0</v>
      </c>
      <c r="FN165" s="13">
        <f t="shared" si="1376"/>
        <v>0</v>
      </c>
      <c r="FO165" s="13">
        <f t="shared" si="1376"/>
        <v>0</v>
      </c>
      <c r="FP165" s="13">
        <f t="shared" si="1376"/>
        <v>0</v>
      </c>
      <c r="FQ165" s="13">
        <f t="shared" si="1376"/>
        <v>0</v>
      </c>
      <c r="FR165" s="13">
        <f t="shared" si="1376"/>
        <v>0</v>
      </c>
      <c r="FS165" s="13">
        <f t="shared" si="1376"/>
        <v>0</v>
      </c>
      <c r="FT165" s="39" t="s">
        <v>15</v>
      </c>
      <c r="FU165" s="94" t="s">
        <v>15</v>
      </c>
      <c r="FV165" s="13">
        <f>SUM(B165:FT165)</f>
        <v>0</v>
      </c>
      <c r="FW165" s="37"/>
      <c r="FX165" s="4"/>
      <c r="FY165" s="4"/>
    </row>
    <row r="166" spans="1:181" x14ac:dyDescent="0.2">
      <c r="A166" s="39" t="s">
        <v>16</v>
      </c>
      <c r="B166" s="37" t="s">
        <v>57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39" t="s">
        <v>16</v>
      </c>
      <c r="M166" s="37" t="s">
        <v>57</v>
      </c>
      <c r="N166" s="37"/>
      <c r="O166" s="37"/>
      <c r="P166" s="37"/>
      <c r="Q166" s="37"/>
      <c r="R166" s="37"/>
      <c r="S166" s="37"/>
      <c r="T166" s="37"/>
      <c r="U166" s="37"/>
      <c r="V166" s="37" t="s">
        <v>57</v>
      </c>
      <c r="W166" s="39" t="s">
        <v>16</v>
      </c>
      <c r="X166" s="37"/>
      <c r="Y166" s="37"/>
      <c r="Z166" s="37"/>
      <c r="AA166" s="37"/>
      <c r="AB166" s="37"/>
      <c r="AC166" s="37"/>
      <c r="AD166" s="37"/>
      <c r="AE166" s="37"/>
      <c r="AF166" s="37"/>
      <c r="AG166" s="37" t="s">
        <v>57</v>
      </c>
      <c r="AH166" s="39" t="s">
        <v>16</v>
      </c>
      <c r="AI166" s="37"/>
      <c r="AJ166" s="37"/>
      <c r="AK166" s="37"/>
      <c r="AL166" s="37"/>
      <c r="AM166" s="37"/>
      <c r="AN166" s="37"/>
      <c r="AO166" s="37"/>
      <c r="AP166" s="37"/>
      <c r="AQ166" s="37"/>
      <c r="AR166" s="37" t="s">
        <v>57</v>
      </c>
      <c r="AS166" s="39" t="s">
        <v>16</v>
      </c>
      <c r="AT166" s="37"/>
      <c r="AU166" s="37"/>
      <c r="AV166" s="37"/>
      <c r="AW166" s="37"/>
      <c r="AX166" s="37"/>
      <c r="AY166" s="37"/>
      <c r="AZ166" s="37"/>
      <c r="BA166" s="37"/>
      <c r="BB166" s="37"/>
      <c r="BC166" s="37" t="s">
        <v>57</v>
      </c>
      <c r="BD166" s="39" t="s">
        <v>16</v>
      </c>
      <c r="BE166" s="37"/>
      <c r="BF166" s="37"/>
      <c r="BG166" s="37"/>
      <c r="BH166" s="37"/>
      <c r="BI166" s="37"/>
      <c r="BJ166" s="37"/>
      <c r="BK166" s="37"/>
      <c r="BL166" s="37"/>
      <c r="BM166" s="37"/>
      <c r="BN166" s="37" t="s">
        <v>57</v>
      </c>
      <c r="BO166" s="39" t="s">
        <v>16</v>
      </c>
      <c r="BP166" s="37"/>
      <c r="BQ166" s="37"/>
      <c r="BR166" s="37"/>
      <c r="BS166" s="37"/>
      <c r="BT166" s="37"/>
      <c r="BU166" s="37"/>
      <c r="BV166" s="37"/>
      <c r="BW166" s="37"/>
      <c r="BX166" s="37"/>
      <c r="BY166" s="37" t="s">
        <v>57</v>
      </c>
      <c r="BZ166" s="39" t="s">
        <v>16</v>
      </c>
      <c r="CA166" s="37"/>
      <c r="CB166" s="37"/>
      <c r="CC166" s="37"/>
      <c r="CD166" s="37"/>
      <c r="CE166" s="37"/>
      <c r="CF166" s="37"/>
      <c r="CG166" s="37"/>
      <c r="CH166" s="37"/>
      <c r="CI166" s="37"/>
      <c r="CJ166" s="37" t="s">
        <v>57</v>
      </c>
      <c r="CK166" s="39" t="s">
        <v>16</v>
      </c>
      <c r="CL166" s="37"/>
      <c r="CM166" s="37"/>
      <c r="CN166" s="37"/>
      <c r="CO166" s="37"/>
      <c r="CP166" s="37"/>
      <c r="CQ166" s="37"/>
      <c r="CR166" s="37"/>
      <c r="CS166" s="37"/>
      <c r="CT166" s="37"/>
      <c r="CU166" s="37" t="s">
        <v>57</v>
      </c>
      <c r="CV166" s="39" t="s">
        <v>16</v>
      </c>
      <c r="CW166" s="37"/>
      <c r="CX166" s="37"/>
      <c r="CY166" s="37"/>
      <c r="CZ166" s="37"/>
      <c r="DA166" s="37"/>
      <c r="DB166" s="37"/>
      <c r="DC166" s="37"/>
      <c r="DD166" s="37"/>
      <c r="DE166" s="37"/>
      <c r="DF166" s="37" t="s">
        <v>57</v>
      </c>
      <c r="DG166" s="39" t="s">
        <v>16</v>
      </c>
      <c r="DH166" s="37"/>
      <c r="DI166" s="37"/>
      <c r="DJ166" s="37"/>
      <c r="DK166" s="37"/>
      <c r="DL166" s="37"/>
      <c r="DM166" s="37"/>
      <c r="DN166" s="37"/>
      <c r="DO166" s="37"/>
      <c r="DP166" s="37"/>
      <c r="DQ166" s="37" t="s">
        <v>57</v>
      </c>
      <c r="DR166" s="39" t="s">
        <v>16</v>
      </c>
      <c r="DS166" s="37"/>
      <c r="DT166" s="37"/>
      <c r="DU166" s="37"/>
      <c r="DV166" s="37"/>
      <c r="DW166" s="37"/>
      <c r="DX166" s="37"/>
      <c r="DY166" s="37"/>
      <c r="DZ166" s="37"/>
      <c r="EA166" s="37"/>
      <c r="EB166" s="37" t="s">
        <v>57</v>
      </c>
      <c r="EC166" s="39" t="s">
        <v>16</v>
      </c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9" t="s">
        <v>16</v>
      </c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9" t="s">
        <v>16</v>
      </c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9" t="s">
        <v>16</v>
      </c>
      <c r="FK166" s="37"/>
      <c r="FL166" s="37"/>
      <c r="FM166" s="37"/>
      <c r="FN166" s="37"/>
      <c r="FO166" s="37"/>
      <c r="FP166" s="37"/>
      <c r="FQ166" s="37"/>
      <c r="FR166" s="37"/>
      <c r="FS166" s="37"/>
      <c r="FT166" s="39" t="s">
        <v>16</v>
      </c>
      <c r="FU166" s="37" t="s">
        <v>16</v>
      </c>
      <c r="FV166" s="37" t="s">
        <v>57</v>
      </c>
      <c r="FW166" s="37"/>
      <c r="FX166" s="4"/>
      <c r="FY166" s="4"/>
    </row>
    <row r="167" spans="1:181" x14ac:dyDescent="0.2">
      <c r="A167" s="36" t="s">
        <v>79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6" t="s">
        <v>79</v>
      </c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6" t="s">
        <v>79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6" t="s">
        <v>79</v>
      </c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6" t="s">
        <v>79</v>
      </c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6" t="s">
        <v>79</v>
      </c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6" t="s">
        <v>79</v>
      </c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6" t="s">
        <v>79</v>
      </c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6" t="s">
        <v>79</v>
      </c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6" t="s">
        <v>79</v>
      </c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6" t="s">
        <v>79</v>
      </c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6" t="s">
        <v>79</v>
      </c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6" t="s">
        <v>79</v>
      </c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6" t="s">
        <v>79</v>
      </c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6" t="s">
        <v>79</v>
      </c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6" t="s">
        <v>79</v>
      </c>
      <c r="FK167" s="37"/>
      <c r="FL167" s="37"/>
      <c r="FM167" s="37"/>
      <c r="FN167" s="37"/>
      <c r="FO167" s="37"/>
      <c r="FP167" s="37"/>
      <c r="FQ167" s="37"/>
      <c r="FR167" s="37"/>
      <c r="FS167" s="37"/>
      <c r="FT167" s="36" t="s">
        <v>79</v>
      </c>
      <c r="FU167" s="36" t="s">
        <v>79</v>
      </c>
      <c r="FV167" s="37"/>
      <c r="FW167" s="37"/>
      <c r="FX167" s="4"/>
      <c r="FY167" s="4"/>
    </row>
    <row r="168" spans="1:181" x14ac:dyDescent="0.2">
      <c r="A168" s="39" t="s">
        <v>14</v>
      </c>
      <c r="B168" s="13">
        <f>IF(B38="NA","0",IF(AND(B38&gt;0.5,B38&lt;=0.6),1,0))</f>
        <v>0</v>
      </c>
      <c r="C168" s="13">
        <f t="shared" ref="C168:K168" si="1377">IF(C38="NA","0",IF(AND(C38&gt;0.5,C38&lt;=0.6),1,0))</f>
        <v>0</v>
      </c>
      <c r="D168" s="13">
        <f t="shared" si="1377"/>
        <v>0</v>
      </c>
      <c r="E168" s="13">
        <f t="shared" si="1377"/>
        <v>0</v>
      </c>
      <c r="F168" s="13">
        <f t="shared" si="1377"/>
        <v>0</v>
      </c>
      <c r="G168" s="13">
        <f t="shared" si="1377"/>
        <v>0</v>
      </c>
      <c r="H168" s="13">
        <f t="shared" si="1377"/>
        <v>0</v>
      </c>
      <c r="I168" s="13">
        <f t="shared" si="1377"/>
        <v>0</v>
      </c>
      <c r="J168" s="13">
        <f t="shared" si="1377"/>
        <v>0</v>
      </c>
      <c r="K168" s="13">
        <f t="shared" si="1377"/>
        <v>0</v>
      </c>
      <c r="L168" s="39" t="s">
        <v>14</v>
      </c>
      <c r="M168" s="13">
        <f>IF(M38="NA","0",IF(AND(M38&gt;0.5,M38&lt;=0.6),1,0))</f>
        <v>0</v>
      </c>
      <c r="N168" s="13">
        <f t="shared" ref="N168:U168" si="1378">IF(N38="NA","0",IF(AND(N38&gt;0.5,N38&lt;=0.6),1,0))</f>
        <v>0</v>
      </c>
      <c r="O168" s="13">
        <f t="shared" si="1378"/>
        <v>0</v>
      </c>
      <c r="P168" s="13">
        <f t="shared" si="1378"/>
        <v>0</v>
      </c>
      <c r="Q168" s="13">
        <f t="shared" si="1378"/>
        <v>0</v>
      </c>
      <c r="R168" s="13">
        <f t="shared" si="1378"/>
        <v>0</v>
      </c>
      <c r="S168" s="13">
        <f t="shared" si="1378"/>
        <v>0</v>
      </c>
      <c r="T168" s="13">
        <f t="shared" si="1378"/>
        <v>0</v>
      </c>
      <c r="U168" s="13">
        <f t="shared" si="1378"/>
        <v>0</v>
      </c>
      <c r="V168" s="13">
        <f>IF(V38="NA","0",IF(AND(V38&gt;0.5,V38&lt;=0.6),1,0))</f>
        <v>0</v>
      </c>
      <c r="W168" s="39" t="s">
        <v>14</v>
      </c>
      <c r="X168" s="13">
        <f t="shared" ref="X168:AF168" si="1379">IF(X38="NA","0",IF(AND(X38&gt;0.5,X38&lt;=0.6),1,0))</f>
        <v>0</v>
      </c>
      <c r="Y168" s="13">
        <f t="shared" si="1379"/>
        <v>0</v>
      </c>
      <c r="Z168" s="13">
        <f t="shared" si="1379"/>
        <v>0</v>
      </c>
      <c r="AA168" s="13">
        <f t="shared" si="1379"/>
        <v>0</v>
      </c>
      <c r="AB168" s="13">
        <f t="shared" si="1379"/>
        <v>0</v>
      </c>
      <c r="AC168" s="13">
        <f t="shared" si="1379"/>
        <v>0</v>
      </c>
      <c r="AD168" s="13">
        <f t="shared" si="1379"/>
        <v>0</v>
      </c>
      <c r="AE168" s="13">
        <f t="shared" si="1379"/>
        <v>0</v>
      </c>
      <c r="AF168" s="13">
        <f t="shared" si="1379"/>
        <v>0</v>
      </c>
      <c r="AG168" s="13">
        <f>IF(AG38="NA","0",IF(AND(AG38&gt;0.5,AG38&lt;=0.6),1,0))</f>
        <v>0</v>
      </c>
      <c r="AH168" s="39" t="s">
        <v>14</v>
      </c>
      <c r="AI168" s="13">
        <f t="shared" ref="AI168:AQ168" si="1380">IF(AI38="NA","0",IF(AND(AI38&gt;0.5,AI38&lt;=0.6),1,0))</f>
        <v>0</v>
      </c>
      <c r="AJ168" s="13">
        <f t="shared" si="1380"/>
        <v>0</v>
      </c>
      <c r="AK168" s="13">
        <f t="shared" si="1380"/>
        <v>0</v>
      </c>
      <c r="AL168" s="13">
        <f t="shared" si="1380"/>
        <v>0</v>
      </c>
      <c r="AM168" s="13">
        <f t="shared" si="1380"/>
        <v>0</v>
      </c>
      <c r="AN168" s="13">
        <f t="shared" si="1380"/>
        <v>0</v>
      </c>
      <c r="AO168" s="13">
        <f t="shared" si="1380"/>
        <v>0</v>
      </c>
      <c r="AP168" s="13">
        <f t="shared" si="1380"/>
        <v>0</v>
      </c>
      <c r="AQ168" s="13">
        <f t="shared" si="1380"/>
        <v>0</v>
      </c>
      <c r="AR168" s="13">
        <f>IF(AR38="NA","0",IF(AND(AR38&gt;0.5,AR38&lt;=0.6),1,0))</f>
        <v>0</v>
      </c>
      <c r="AS168" s="39" t="s">
        <v>14</v>
      </c>
      <c r="AT168" s="13">
        <f t="shared" ref="AT168:BB168" si="1381">IF(AT38="NA","0",IF(AND(AT38&gt;0.5,AT38&lt;=0.6),1,0))</f>
        <v>0</v>
      </c>
      <c r="AU168" s="13">
        <f t="shared" si="1381"/>
        <v>0</v>
      </c>
      <c r="AV168" s="13">
        <f t="shared" si="1381"/>
        <v>0</v>
      </c>
      <c r="AW168" s="13">
        <f t="shared" si="1381"/>
        <v>0</v>
      </c>
      <c r="AX168" s="13">
        <f t="shared" si="1381"/>
        <v>0</v>
      </c>
      <c r="AY168" s="13">
        <f t="shared" si="1381"/>
        <v>0</v>
      </c>
      <c r="AZ168" s="13">
        <f t="shared" si="1381"/>
        <v>0</v>
      </c>
      <c r="BA168" s="13">
        <f t="shared" si="1381"/>
        <v>0</v>
      </c>
      <c r="BB168" s="13">
        <f t="shared" si="1381"/>
        <v>0</v>
      </c>
      <c r="BC168" s="13">
        <f>IF(BC38="NA","0",IF(AND(BC38&gt;0.5,BC38&lt;=0.6),1,0))</f>
        <v>0</v>
      </c>
      <c r="BD168" s="39" t="s">
        <v>14</v>
      </c>
      <c r="BE168" s="13">
        <f t="shared" ref="BE168:BM168" si="1382">IF(BE38="NA","0",IF(AND(BE38&gt;0.5,BE38&lt;=0.6),1,0))</f>
        <v>0</v>
      </c>
      <c r="BF168" s="13">
        <f t="shared" si="1382"/>
        <v>0</v>
      </c>
      <c r="BG168" s="13">
        <f t="shared" si="1382"/>
        <v>0</v>
      </c>
      <c r="BH168" s="13">
        <f t="shared" si="1382"/>
        <v>0</v>
      </c>
      <c r="BI168" s="13">
        <f t="shared" si="1382"/>
        <v>0</v>
      </c>
      <c r="BJ168" s="13">
        <f t="shared" si="1382"/>
        <v>0</v>
      </c>
      <c r="BK168" s="13">
        <f t="shared" si="1382"/>
        <v>0</v>
      </c>
      <c r="BL168" s="13">
        <f t="shared" si="1382"/>
        <v>0</v>
      </c>
      <c r="BM168" s="13">
        <f t="shared" si="1382"/>
        <v>0</v>
      </c>
      <c r="BN168" s="13">
        <f>IF(BN38="NA","0",IF(AND(BN38&gt;0.5,BN38&lt;=0.6),1,0))</f>
        <v>0</v>
      </c>
      <c r="BO168" s="39" t="s">
        <v>14</v>
      </c>
      <c r="BP168" s="13">
        <f t="shared" ref="BP168:BX168" si="1383">IF(BP38="NA","0",IF(AND(BP38&gt;0.5,BP38&lt;=0.6),1,0))</f>
        <v>0</v>
      </c>
      <c r="BQ168" s="13">
        <f t="shared" si="1383"/>
        <v>0</v>
      </c>
      <c r="BR168" s="13">
        <f t="shared" si="1383"/>
        <v>0</v>
      </c>
      <c r="BS168" s="13">
        <f t="shared" si="1383"/>
        <v>0</v>
      </c>
      <c r="BT168" s="13">
        <f t="shared" si="1383"/>
        <v>0</v>
      </c>
      <c r="BU168" s="13">
        <f t="shared" si="1383"/>
        <v>0</v>
      </c>
      <c r="BV168" s="13">
        <f t="shared" si="1383"/>
        <v>0</v>
      </c>
      <c r="BW168" s="13">
        <f t="shared" si="1383"/>
        <v>0</v>
      </c>
      <c r="BX168" s="13">
        <f t="shared" si="1383"/>
        <v>0</v>
      </c>
      <c r="BY168" s="13">
        <f>IF(BY38="NA","0",IF(AND(BY38&gt;0.5,BY38&lt;=0.6),1,0))</f>
        <v>0</v>
      </c>
      <c r="BZ168" s="39" t="s">
        <v>14</v>
      </c>
      <c r="CA168" s="13">
        <f t="shared" ref="CA168:CI168" si="1384">IF(CA38="NA","0",IF(AND(CA38&gt;0.5,CA38&lt;=0.6),1,0))</f>
        <v>0</v>
      </c>
      <c r="CB168" s="13">
        <f t="shared" si="1384"/>
        <v>0</v>
      </c>
      <c r="CC168" s="13">
        <f t="shared" si="1384"/>
        <v>0</v>
      </c>
      <c r="CD168" s="13">
        <f t="shared" si="1384"/>
        <v>0</v>
      </c>
      <c r="CE168" s="13">
        <f t="shared" si="1384"/>
        <v>0</v>
      </c>
      <c r="CF168" s="13">
        <f t="shared" si="1384"/>
        <v>0</v>
      </c>
      <c r="CG168" s="13">
        <f t="shared" si="1384"/>
        <v>0</v>
      </c>
      <c r="CH168" s="13">
        <f t="shared" si="1384"/>
        <v>0</v>
      </c>
      <c r="CI168" s="13">
        <f t="shared" si="1384"/>
        <v>0</v>
      </c>
      <c r="CJ168" s="13">
        <f>IF(CJ38="NA","0",IF(AND(CJ38&gt;0.5,CJ38&lt;=0.6),1,0))</f>
        <v>0</v>
      </c>
      <c r="CK168" s="39" t="s">
        <v>14</v>
      </c>
      <c r="CL168" s="13">
        <f t="shared" ref="CL168:CT168" si="1385">IF(CL38="NA","0",IF(AND(CL38&gt;0.5,CL38&lt;=0.6),1,0))</f>
        <v>0</v>
      </c>
      <c r="CM168" s="13">
        <f t="shared" si="1385"/>
        <v>0</v>
      </c>
      <c r="CN168" s="13">
        <f t="shared" si="1385"/>
        <v>0</v>
      </c>
      <c r="CO168" s="13">
        <f t="shared" si="1385"/>
        <v>0</v>
      </c>
      <c r="CP168" s="13">
        <f t="shared" si="1385"/>
        <v>0</v>
      </c>
      <c r="CQ168" s="13">
        <f t="shared" si="1385"/>
        <v>0</v>
      </c>
      <c r="CR168" s="13">
        <f t="shared" si="1385"/>
        <v>0</v>
      </c>
      <c r="CS168" s="13">
        <f t="shared" si="1385"/>
        <v>0</v>
      </c>
      <c r="CT168" s="13">
        <f t="shared" si="1385"/>
        <v>0</v>
      </c>
      <c r="CU168" s="13">
        <f>IF(CU38="NA","0",IF(AND(CU38&gt;0.5,CU38&lt;=0.6),1,0))</f>
        <v>0</v>
      </c>
      <c r="CV168" s="39" t="s">
        <v>14</v>
      </c>
      <c r="CW168" s="13">
        <f t="shared" ref="CW168:DE168" si="1386">IF(CW38="NA","0",IF(AND(CW38&gt;0.5,CW38&lt;=0.6),1,0))</f>
        <v>0</v>
      </c>
      <c r="CX168" s="13">
        <f t="shared" si="1386"/>
        <v>0</v>
      </c>
      <c r="CY168" s="13">
        <f t="shared" si="1386"/>
        <v>0</v>
      </c>
      <c r="CZ168" s="13">
        <f t="shared" si="1386"/>
        <v>0</v>
      </c>
      <c r="DA168" s="13">
        <f t="shared" si="1386"/>
        <v>0</v>
      </c>
      <c r="DB168" s="13">
        <f t="shared" si="1386"/>
        <v>0</v>
      </c>
      <c r="DC168" s="13">
        <f t="shared" si="1386"/>
        <v>0</v>
      </c>
      <c r="DD168" s="13">
        <f t="shared" si="1386"/>
        <v>0</v>
      </c>
      <c r="DE168" s="13">
        <f t="shared" si="1386"/>
        <v>0</v>
      </c>
      <c r="DF168" s="13">
        <f>IF(DF38="NA","0",IF(AND(DF38&gt;0.5,DF38&lt;=0.6),1,0))</f>
        <v>0</v>
      </c>
      <c r="DG168" s="39" t="s">
        <v>14</v>
      </c>
      <c r="DH168" s="13">
        <f t="shared" ref="DH168:DP168" si="1387">IF(DH38="NA","0",IF(AND(DH38&gt;0.5,DH38&lt;=0.6),1,0))</f>
        <v>0</v>
      </c>
      <c r="DI168" s="13">
        <f t="shared" si="1387"/>
        <v>0</v>
      </c>
      <c r="DJ168" s="13">
        <f t="shared" si="1387"/>
        <v>0</v>
      </c>
      <c r="DK168" s="13">
        <f t="shared" si="1387"/>
        <v>0</v>
      </c>
      <c r="DL168" s="13">
        <f t="shared" si="1387"/>
        <v>0</v>
      </c>
      <c r="DM168" s="13">
        <f t="shared" si="1387"/>
        <v>0</v>
      </c>
      <c r="DN168" s="13">
        <f t="shared" si="1387"/>
        <v>0</v>
      </c>
      <c r="DO168" s="13">
        <f t="shared" si="1387"/>
        <v>0</v>
      </c>
      <c r="DP168" s="13">
        <f t="shared" si="1387"/>
        <v>0</v>
      </c>
      <c r="DQ168" s="13">
        <f>IF(DQ38="NA","0",IF(AND(DQ38&gt;0.5,DQ38&lt;=0.6),1,0))</f>
        <v>0</v>
      </c>
      <c r="DR168" s="39" t="s">
        <v>14</v>
      </c>
      <c r="DS168" s="13">
        <f t="shared" ref="DS168:EA168" si="1388">IF(DS38="NA","0",IF(AND(DS38&gt;0.5,DS38&lt;=0.6),1,0))</f>
        <v>0</v>
      </c>
      <c r="DT168" s="13">
        <f t="shared" si="1388"/>
        <v>0</v>
      </c>
      <c r="DU168" s="13">
        <f t="shared" si="1388"/>
        <v>0</v>
      </c>
      <c r="DV168" s="13">
        <f t="shared" si="1388"/>
        <v>0</v>
      </c>
      <c r="DW168" s="13">
        <f t="shared" si="1388"/>
        <v>0</v>
      </c>
      <c r="DX168" s="13">
        <f t="shared" si="1388"/>
        <v>0</v>
      </c>
      <c r="DY168" s="13">
        <f t="shared" si="1388"/>
        <v>0</v>
      </c>
      <c r="DZ168" s="13">
        <f t="shared" si="1388"/>
        <v>0</v>
      </c>
      <c r="EA168" s="13">
        <f t="shared" si="1388"/>
        <v>0</v>
      </c>
      <c r="EB168" s="13">
        <f>IF(EB38="NA","0",IF(AND(EB38&gt;0.5,EB38&lt;=0.6),1,0))</f>
        <v>0</v>
      </c>
      <c r="EC168" s="39" t="s">
        <v>14</v>
      </c>
      <c r="ED168" s="13">
        <f t="shared" ref="ED168:EL168" si="1389">IF(ED38="NA","0",IF(AND(ED38&gt;0.5,ED38&lt;=0.6),1,0))</f>
        <v>0</v>
      </c>
      <c r="EE168" s="13">
        <f t="shared" si="1389"/>
        <v>0</v>
      </c>
      <c r="EF168" s="13">
        <f t="shared" si="1389"/>
        <v>0</v>
      </c>
      <c r="EG168" s="13">
        <f t="shared" si="1389"/>
        <v>0</v>
      </c>
      <c r="EH168" s="13">
        <f t="shared" si="1389"/>
        <v>0</v>
      </c>
      <c r="EI168" s="13">
        <f t="shared" si="1389"/>
        <v>0</v>
      </c>
      <c r="EJ168" s="13">
        <f t="shared" si="1389"/>
        <v>0</v>
      </c>
      <c r="EK168" s="13">
        <f t="shared" si="1389"/>
        <v>0</v>
      </c>
      <c r="EL168" s="13">
        <f t="shared" si="1389"/>
        <v>0</v>
      </c>
      <c r="EM168" s="13">
        <f t="shared" ref="EM168" si="1390">IF(EM38="NA","0",IF(AND(EM38&gt;0.5,EM38&lt;=0.6),1,0))</f>
        <v>0</v>
      </c>
      <c r="EN168" s="39" t="s">
        <v>14</v>
      </c>
      <c r="EO168" s="13">
        <f t="shared" ref="EO168:EX168" si="1391">IF(EO38="NA","0",IF(AND(EO38&gt;0.5,EO38&lt;=0.6),1,0))</f>
        <v>0</v>
      </c>
      <c r="EP168" s="13">
        <f t="shared" si="1391"/>
        <v>0</v>
      </c>
      <c r="EQ168" s="13">
        <f t="shared" si="1391"/>
        <v>0</v>
      </c>
      <c r="ER168" s="13">
        <f t="shared" si="1391"/>
        <v>0</v>
      </c>
      <c r="ES168" s="13">
        <f t="shared" si="1391"/>
        <v>0</v>
      </c>
      <c r="ET168" s="13">
        <f t="shared" si="1391"/>
        <v>0</v>
      </c>
      <c r="EU168" s="13">
        <f t="shared" si="1391"/>
        <v>0</v>
      </c>
      <c r="EV168" s="13">
        <f t="shared" si="1391"/>
        <v>0</v>
      </c>
      <c r="EW168" s="13">
        <f t="shared" si="1391"/>
        <v>0</v>
      </c>
      <c r="EX168" s="13">
        <f t="shared" si="1391"/>
        <v>0</v>
      </c>
      <c r="EY168" s="39" t="s">
        <v>14</v>
      </c>
      <c r="EZ168" s="13">
        <f t="shared" ref="EZ168:FI168" si="1392">IF(EZ38="NA","0",IF(AND(EZ38&gt;0.5,EZ38&lt;=0.6),1,0))</f>
        <v>0</v>
      </c>
      <c r="FA168" s="13">
        <f t="shared" si="1392"/>
        <v>0</v>
      </c>
      <c r="FB168" s="13">
        <f t="shared" si="1392"/>
        <v>0</v>
      </c>
      <c r="FC168" s="13">
        <f t="shared" si="1392"/>
        <v>0</v>
      </c>
      <c r="FD168" s="13">
        <f t="shared" si="1392"/>
        <v>0</v>
      </c>
      <c r="FE168" s="13">
        <f t="shared" si="1392"/>
        <v>0</v>
      </c>
      <c r="FF168" s="13">
        <f t="shared" si="1392"/>
        <v>0</v>
      </c>
      <c r="FG168" s="13">
        <f t="shared" si="1392"/>
        <v>0</v>
      </c>
      <c r="FH168" s="13">
        <f t="shared" si="1392"/>
        <v>0</v>
      </c>
      <c r="FI168" s="13">
        <f t="shared" si="1392"/>
        <v>0</v>
      </c>
      <c r="FJ168" s="39" t="s">
        <v>14</v>
      </c>
      <c r="FK168" s="13">
        <f t="shared" ref="FK168:FS168" si="1393">IF(FK38="NA","0",IF(AND(FK38&gt;0.5,FK38&lt;=0.6),1,0))</f>
        <v>0</v>
      </c>
      <c r="FL168" s="13">
        <f t="shared" si="1393"/>
        <v>0</v>
      </c>
      <c r="FM168" s="13">
        <f t="shared" si="1393"/>
        <v>0</v>
      </c>
      <c r="FN168" s="13">
        <f t="shared" si="1393"/>
        <v>0</v>
      </c>
      <c r="FO168" s="13">
        <f t="shared" si="1393"/>
        <v>0</v>
      </c>
      <c r="FP168" s="13">
        <f t="shared" si="1393"/>
        <v>0</v>
      </c>
      <c r="FQ168" s="13">
        <f t="shared" si="1393"/>
        <v>0</v>
      </c>
      <c r="FR168" s="13">
        <f t="shared" si="1393"/>
        <v>0</v>
      </c>
      <c r="FS168" s="13">
        <f t="shared" si="1393"/>
        <v>0</v>
      </c>
      <c r="FT168" s="39" t="s">
        <v>14</v>
      </c>
      <c r="FU168" s="94" t="s">
        <v>14</v>
      </c>
      <c r="FV168" s="13">
        <f>SUM(B168:FT168)</f>
        <v>0</v>
      </c>
      <c r="FW168" s="37"/>
      <c r="FX168" s="4"/>
      <c r="FY168" s="4"/>
    </row>
    <row r="169" spans="1:181" x14ac:dyDescent="0.2">
      <c r="A169" s="39" t="s">
        <v>15</v>
      </c>
      <c r="B169" s="13">
        <f>IF(B39="NA","0",IF(AND(B39&gt;1.31,B39&lt;=1.4),1,0))</f>
        <v>0</v>
      </c>
      <c r="C169" s="13">
        <f t="shared" ref="C169:K169" si="1394">IF(C39="NA","0",IF(AND(C39&gt;1.31,C39&lt;=1.4),1,0))</f>
        <v>0</v>
      </c>
      <c r="D169" s="13">
        <f t="shared" si="1394"/>
        <v>0</v>
      </c>
      <c r="E169" s="13">
        <f t="shared" si="1394"/>
        <v>0</v>
      </c>
      <c r="F169" s="13">
        <f t="shared" si="1394"/>
        <v>0</v>
      </c>
      <c r="G169" s="13">
        <f t="shared" si="1394"/>
        <v>0</v>
      </c>
      <c r="H169" s="13">
        <f t="shared" si="1394"/>
        <v>0</v>
      </c>
      <c r="I169" s="13">
        <f t="shared" si="1394"/>
        <v>0</v>
      </c>
      <c r="J169" s="13">
        <f t="shared" si="1394"/>
        <v>0</v>
      </c>
      <c r="K169" s="13">
        <f t="shared" si="1394"/>
        <v>0</v>
      </c>
      <c r="L169" s="39" t="s">
        <v>15</v>
      </c>
      <c r="M169" s="13">
        <f>IF(M39="NA","0",IF(AND(M39&gt;1.31,M39&lt;=1.4),1,0))</f>
        <v>0</v>
      </c>
      <c r="N169" s="13">
        <f t="shared" ref="N169:U169" si="1395">IF(N39="NA","0",IF(AND(N39&gt;1.31,N39&lt;=1.4),1,0))</f>
        <v>0</v>
      </c>
      <c r="O169" s="13">
        <f t="shared" si="1395"/>
        <v>0</v>
      </c>
      <c r="P169" s="13">
        <f t="shared" si="1395"/>
        <v>0</v>
      </c>
      <c r="Q169" s="13">
        <f t="shared" si="1395"/>
        <v>0</v>
      </c>
      <c r="R169" s="13">
        <f t="shared" si="1395"/>
        <v>0</v>
      </c>
      <c r="S169" s="13">
        <f t="shared" si="1395"/>
        <v>0</v>
      </c>
      <c r="T169" s="13">
        <f t="shared" si="1395"/>
        <v>0</v>
      </c>
      <c r="U169" s="13">
        <f t="shared" si="1395"/>
        <v>0</v>
      </c>
      <c r="V169" s="13">
        <f>IF(V39="NA","0",IF(AND(V39&gt;1.31,V39&lt;=1.4),1,0))</f>
        <v>0</v>
      </c>
      <c r="W169" s="39" t="s">
        <v>15</v>
      </c>
      <c r="X169" s="13">
        <f t="shared" ref="X169:AF169" si="1396">IF(X39="NA","0",IF(AND(X39&gt;1.31,X39&lt;=1.4),1,0))</f>
        <v>0</v>
      </c>
      <c r="Y169" s="13">
        <f t="shared" si="1396"/>
        <v>0</v>
      </c>
      <c r="Z169" s="13">
        <f t="shared" si="1396"/>
        <v>0</v>
      </c>
      <c r="AA169" s="13">
        <f t="shared" si="1396"/>
        <v>0</v>
      </c>
      <c r="AB169" s="13">
        <f t="shared" si="1396"/>
        <v>0</v>
      </c>
      <c r="AC169" s="13">
        <f t="shared" si="1396"/>
        <v>0</v>
      </c>
      <c r="AD169" s="13">
        <f t="shared" si="1396"/>
        <v>0</v>
      </c>
      <c r="AE169" s="13">
        <f t="shared" si="1396"/>
        <v>0</v>
      </c>
      <c r="AF169" s="13">
        <f t="shared" si="1396"/>
        <v>0</v>
      </c>
      <c r="AG169" s="13">
        <f>IF(AG39="NA","0",IF(AND(AG39&gt;1.31,AG39&lt;=1.4),1,0))</f>
        <v>0</v>
      </c>
      <c r="AH169" s="39" t="s">
        <v>15</v>
      </c>
      <c r="AI169" s="13">
        <f t="shared" ref="AI169:AQ169" si="1397">IF(AI39="NA","0",IF(AND(AI39&gt;1.31,AI39&lt;=1.4),1,0))</f>
        <v>0</v>
      </c>
      <c r="AJ169" s="13">
        <f t="shared" si="1397"/>
        <v>0</v>
      </c>
      <c r="AK169" s="13">
        <f t="shared" si="1397"/>
        <v>0</v>
      </c>
      <c r="AL169" s="13">
        <f t="shared" si="1397"/>
        <v>0</v>
      </c>
      <c r="AM169" s="13">
        <f t="shared" si="1397"/>
        <v>0</v>
      </c>
      <c r="AN169" s="13">
        <f t="shared" si="1397"/>
        <v>0</v>
      </c>
      <c r="AO169" s="13">
        <f t="shared" si="1397"/>
        <v>0</v>
      </c>
      <c r="AP169" s="13">
        <f t="shared" si="1397"/>
        <v>0</v>
      </c>
      <c r="AQ169" s="13">
        <f t="shared" si="1397"/>
        <v>0</v>
      </c>
      <c r="AR169" s="13">
        <f>IF(AR39="NA","0",IF(AND(AR39&gt;1.31,AR39&lt;=1.4),1,0))</f>
        <v>0</v>
      </c>
      <c r="AS169" s="39" t="s">
        <v>15</v>
      </c>
      <c r="AT169" s="13">
        <f t="shared" ref="AT169:BB169" si="1398">IF(AT39="NA","0",IF(AND(AT39&gt;1.31,AT39&lt;=1.4),1,0))</f>
        <v>0</v>
      </c>
      <c r="AU169" s="13">
        <f t="shared" si="1398"/>
        <v>0</v>
      </c>
      <c r="AV169" s="13">
        <f t="shared" si="1398"/>
        <v>0</v>
      </c>
      <c r="AW169" s="13">
        <f t="shared" si="1398"/>
        <v>0</v>
      </c>
      <c r="AX169" s="13">
        <f t="shared" si="1398"/>
        <v>0</v>
      </c>
      <c r="AY169" s="13">
        <f t="shared" si="1398"/>
        <v>0</v>
      </c>
      <c r="AZ169" s="13">
        <f t="shared" si="1398"/>
        <v>0</v>
      </c>
      <c r="BA169" s="13">
        <f t="shared" si="1398"/>
        <v>0</v>
      </c>
      <c r="BB169" s="13">
        <f t="shared" si="1398"/>
        <v>0</v>
      </c>
      <c r="BC169" s="13">
        <f>IF(BC39="NA","0",IF(AND(BC39&gt;1.31,BC39&lt;=1.4),1,0))</f>
        <v>0</v>
      </c>
      <c r="BD169" s="39" t="s">
        <v>15</v>
      </c>
      <c r="BE169" s="13">
        <f t="shared" ref="BE169:BM169" si="1399">IF(BE39="NA","0",IF(AND(BE39&gt;1.31,BE39&lt;=1.4),1,0))</f>
        <v>0</v>
      </c>
      <c r="BF169" s="13">
        <f t="shared" si="1399"/>
        <v>0</v>
      </c>
      <c r="BG169" s="13">
        <f t="shared" si="1399"/>
        <v>0</v>
      </c>
      <c r="BH169" s="13">
        <f t="shared" si="1399"/>
        <v>0</v>
      </c>
      <c r="BI169" s="13">
        <f t="shared" si="1399"/>
        <v>0</v>
      </c>
      <c r="BJ169" s="13">
        <f t="shared" si="1399"/>
        <v>0</v>
      </c>
      <c r="BK169" s="13">
        <f t="shared" si="1399"/>
        <v>0</v>
      </c>
      <c r="BL169" s="13">
        <f t="shared" si="1399"/>
        <v>0</v>
      </c>
      <c r="BM169" s="13">
        <f t="shared" si="1399"/>
        <v>0</v>
      </c>
      <c r="BN169" s="13">
        <f>IF(BN39="NA","0",IF(AND(BN39&gt;1.31,BN39&lt;=1.4),1,0))</f>
        <v>0</v>
      </c>
      <c r="BO169" s="39" t="s">
        <v>15</v>
      </c>
      <c r="BP169" s="13">
        <f t="shared" ref="BP169:BX169" si="1400">IF(BP39="NA","0",IF(AND(BP39&gt;1.31,BP39&lt;=1.4),1,0))</f>
        <v>0</v>
      </c>
      <c r="BQ169" s="13">
        <f t="shared" si="1400"/>
        <v>0</v>
      </c>
      <c r="BR169" s="13">
        <f t="shared" si="1400"/>
        <v>0</v>
      </c>
      <c r="BS169" s="13">
        <f t="shared" si="1400"/>
        <v>0</v>
      </c>
      <c r="BT169" s="13">
        <f t="shared" si="1400"/>
        <v>0</v>
      </c>
      <c r="BU169" s="13">
        <f t="shared" si="1400"/>
        <v>0</v>
      </c>
      <c r="BV169" s="13">
        <f t="shared" si="1400"/>
        <v>0</v>
      </c>
      <c r="BW169" s="13">
        <f t="shared" si="1400"/>
        <v>0</v>
      </c>
      <c r="BX169" s="13">
        <f t="shared" si="1400"/>
        <v>0</v>
      </c>
      <c r="BY169" s="13">
        <f>IF(BY39="NA","0",IF(AND(BY39&gt;1.31,BY39&lt;=1.4),1,0))</f>
        <v>0</v>
      </c>
      <c r="BZ169" s="39" t="s">
        <v>15</v>
      </c>
      <c r="CA169" s="13">
        <f t="shared" ref="CA169:CI169" si="1401">IF(CA39="NA","0",IF(AND(CA39&gt;1.31,CA39&lt;=1.4),1,0))</f>
        <v>0</v>
      </c>
      <c r="CB169" s="13">
        <f t="shared" si="1401"/>
        <v>0</v>
      </c>
      <c r="CC169" s="13">
        <f t="shared" si="1401"/>
        <v>0</v>
      </c>
      <c r="CD169" s="13">
        <f t="shared" si="1401"/>
        <v>0</v>
      </c>
      <c r="CE169" s="13">
        <f t="shared" si="1401"/>
        <v>0</v>
      </c>
      <c r="CF169" s="13">
        <f t="shared" si="1401"/>
        <v>0</v>
      </c>
      <c r="CG169" s="13">
        <f t="shared" si="1401"/>
        <v>0</v>
      </c>
      <c r="CH169" s="13">
        <f t="shared" si="1401"/>
        <v>0</v>
      </c>
      <c r="CI169" s="13">
        <f t="shared" si="1401"/>
        <v>0</v>
      </c>
      <c r="CJ169" s="13">
        <f>IF(CJ39="NA","0",IF(AND(CJ39&gt;1.31,CJ39&lt;=1.4),1,0))</f>
        <v>0</v>
      </c>
      <c r="CK169" s="39" t="s">
        <v>15</v>
      </c>
      <c r="CL169" s="13">
        <f t="shared" ref="CL169:CT169" si="1402">IF(CL39="NA","0",IF(AND(CL39&gt;1.31,CL39&lt;=1.4),1,0))</f>
        <v>0</v>
      </c>
      <c r="CM169" s="13">
        <f t="shared" si="1402"/>
        <v>0</v>
      </c>
      <c r="CN169" s="13">
        <f t="shared" si="1402"/>
        <v>0</v>
      </c>
      <c r="CO169" s="13">
        <f t="shared" si="1402"/>
        <v>0</v>
      </c>
      <c r="CP169" s="13">
        <f t="shared" si="1402"/>
        <v>0</v>
      </c>
      <c r="CQ169" s="13">
        <f t="shared" si="1402"/>
        <v>0</v>
      </c>
      <c r="CR169" s="13">
        <f t="shared" si="1402"/>
        <v>0</v>
      </c>
      <c r="CS169" s="13">
        <f t="shared" si="1402"/>
        <v>0</v>
      </c>
      <c r="CT169" s="13">
        <f t="shared" si="1402"/>
        <v>0</v>
      </c>
      <c r="CU169" s="13">
        <f>IF(CU39="NA","0",IF(AND(CU39&gt;1.31,CU39&lt;=1.4),1,0))</f>
        <v>0</v>
      </c>
      <c r="CV169" s="39" t="s">
        <v>15</v>
      </c>
      <c r="CW169" s="13">
        <f t="shared" ref="CW169:DE169" si="1403">IF(CW39="NA","0",IF(AND(CW39&gt;1.31,CW39&lt;=1.4),1,0))</f>
        <v>0</v>
      </c>
      <c r="CX169" s="13">
        <f t="shared" si="1403"/>
        <v>0</v>
      </c>
      <c r="CY169" s="13">
        <f t="shared" si="1403"/>
        <v>0</v>
      </c>
      <c r="CZ169" s="13">
        <f t="shared" si="1403"/>
        <v>0</v>
      </c>
      <c r="DA169" s="13">
        <f t="shared" si="1403"/>
        <v>0</v>
      </c>
      <c r="DB169" s="13">
        <f t="shared" si="1403"/>
        <v>0</v>
      </c>
      <c r="DC169" s="13">
        <f t="shared" si="1403"/>
        <v>0</v>
      </c>
      <c r="DD169" s="13">
        <f t="shared" si="1403"/>
        <v>0</v>
      </c>
      <c r="DE169" s="13">
        <f t="shared" si="1403"/>
        <v>0</v>
      </c>
      <c r="DF169" s="13">
        <f>IF(DF39="NA","0",IF(AND(DF39&gt;1.31,DF39&lt;=1.4),1,0))</f>
        <v>0</v>
      </c>
      <c r="DG169" s="39" t="s">
        <v>15</v>
      </c>
      <c r="DH169" s="13">
        <f t="shared" ref="DH169:DP169" si="1404">IF(DH39="NA","0",IF(AND(DH39&gt;1.31,DH39&lt;=1.4),1,0))</f>
        <v>0</v>
      </c>
      <c r="DI169" s="13">
        <f t="shared" si="1404"/>
        <v>0</v>
      </c>
      <c r="DJ169" s="13">
        <f t="shared" si="1404"/>
        <v>0</v>
      </c>
      <c r="DK169" s="13">
        <f t="shared" si="1404"/>
        <v>0</v>
      </c>
      <c r="DL169" s="13">
        <f t="shared" si="1404"/>
        <v>0</v>
      </c>
      <c r="DM169" s="13">
        <f t="shared" si="1404"/>
        <v>0</v>
      </c>
      <c r="DN169" s="13">
        <f t="shared" si="1404"/>
        <v>0</v>
      </c>
      <c r="DO169" s="13">
        <f t="shared" si="1404"/>
        <v>0</v>
      </c>
      <c r="DP169" s="13">
        <f t="shared" si="1404"/>
        <v>0</v>
      </c>
      <c r="DQ169" s="13">
        <f>IF(DQ39="NA","0",IF(AND(DQ39&gt;1.31,DQ39&lt;=1.4),1,0))</f>
        <v>0</v>
      </c>
      <c r="DR169" s="39" t="s">
        <v>15</v>
      </c>
      <c r="DS169" s="13">
        <f t="shared" ref="DS169:EA169" si="1405">IF(DS39="NA","0",IF(AND(DS39&gt;1.31,DS39&lt;=1.4),1,0))</f>
        <v>0</v>
      </c>
      <c r="DT169" s="13">
        <f t="shared" si="1405"/>
        <v>0</v>
      </c>
      <c r="DU169" s="13">
        <f t="shared" si="1405"/>
        <v>0</v>
      </c>
      <c r="DV169" s="13">
        <f t="shared" si="1405"/>
        <v>0</v>
      </c>
      <c r="DW169" s="13">
        <f t="shared" si="1405"/>
        <v>0</v>
      </c>
      <c r="DX169" s="13">
        <f t="shared" si="1405"/>
        <v>0</v>
      </c>
      <c r="DY169" s="13">
        <f t="shared" si="1405"/>
        <v>0</v>
      </c>
      <c r="DZ169" s="13">
        <f t="shared" si="1405"/>
        <v>0</v>
      </c>
      <c r="EA169" s="13">
        <f t="shared" si="1405"/>
        <v>0</v>
      </c>
      <c r="EB169" s="13">
        <f>IF(EB39="NA","0",IF(AND(EB39&gt;1.31,EB39&lt;=1.4),1,0))</f>
        <v>0</v>
      </c>
      <c r="EC169" s="39" t="s">
        <v>15</v>
      </c>
      <c r="ED169" s="13">
        <f t="shared" ref="ED169:EL169" si="1406">IF(ED39="NA","0",IF(AND(ED39&gt;1.31,ED39&lt;=1.4),1,0))</f>
        <v>0</v>
      </c>
      <c r="EE169" s="13">
        <f t="shared" si="1406"/>
        <v>0</v>
      </c>
      <c r="EF169" s="13">
        <f t="shared" si="1406"/>
        <v>0</v>
      </c>
      <c r="EG169" s="13">
        <f t="shared" si="1406"/>
        <v>0</v>
      </c>
      <c r="EH169" s="13">
        <f t="shared" si="1406"/>
        <v>0</v>
      </c>
      <c r="EI169" s="13">
        <f t="shared" si="1406"/>
        <v>0</v>
      </c>
      <c r="EJ169" s="13">
        <f t="shared" si="1406"/>
        <v>0</v>
      </c>
      <c r="EK169" s="13">
        <f t="shared" si="1406"/>
        <v>0</v>
      </c>
      <c r="EL169" s="13">
        <f t="shared" si="1406"/>
        <v>0</v>
      </c>
      <c r="EM169" s="13">
        <f t="shared" ref="EM169" si="1407">IF(EM39="NA","0",IF(AND(EM39&gt;1.31,EM39&lt;=1.4),1,0))</f>
        <v>0</v>
      </c>
      <c r="EN169" s="39" t="s">
        <v>15</v>
      </c>
      <c r="EO169" s="13">
        <f t="shared" ref="EO169:EX169" si="1408">IF(EO39="NA","0",IF(AND(EO39&gt;1.31,EO39&lt;=1.4),1,0))</f>
        <v>0</v>
      </c>
      <c r="EP169" s="13">
        <f t="shared" si="1408"/>
        <v>0</v>
      </c>
      <c r="EQ169" s="13">
        <f t="shared" si="1408"/>
        <v>0</v>
      </c>
      <c r="ER169" s="13">
        <f t="shared" si="1408"/>
        <v>0</v>
      </c>
      <c r="ES169" s="13">
        <f t="shared" si="1408"/>
        <v>0</v>
      </c>
      <c r="ET169" s="13">
        <f t="shared" si="1408"/>
        <v>0</v>
      </c>
      <c r="EU169" s="13">
        <f t="shared" si="1408"/>
        <v>0</v>
      </c>
      <c r="EV169" s="13">
        <f t="shared" si="1408"/>
        <v>0</v>
      </c>
      <c r="EW169" s="13">
        <f t="shared" si="1408"/>
        <v>0</v>
      </c>
      <c r="EX169" s="13">
        <f t="shared" si="1408"/>
        <v>0</v>
      </c>
      <c r="EY169" s="39" t="s">
        <v>15</v>
      </c>
      <c r="EZ169" s="13">
        <f t="shared" ref="EZ169:FI169" si="1409">IF(EZ39="NA","0",IF(AND(EZ39&gt;1.31,EZ39&lt;=1.4),1,0))</f>
        <v>0</v>
      </c>
      <c r="FA169" s="13">
        <f t="shared" si="1409"/>
        <v>0</v>
      </c>
      <c r="FB169" s="13">
        <f t="shared" si="1409"/>
        <v>0</v>
      </c>
      <c r="FC169" s="13">
        <f t="shared" si="1409"/>
        <v>0</v>
      </c>
      <c r="FD169" s="13">
        <f t="shared" si="1409"/>
        <v>0</v>
      </c>
      <c r="FE169" s="13">
        <f t="shared" si="1409"/>
        <v>0</v>
      </c>
      <c r="FF169" s="13">
        <f t="shared" si="1409"/>
        <v>0</v>
      </c>
      <c r="FG169" s="13">
        <f t="shared" si="1409"/>
        <v>0</v>
      </c>
      <c r="FH169" s="13">
        <f t="shared" si="1409"/>
        <v>0</v>
      </c>
      <c r="FI169" s="13">
        <f t="shared" si="1409"/>
        <v>0</v>
      </c>
      <c r="FJ169" s="39" t="s">
        <v>15</v>
      </c>
      <c r="FK169" s="13">
        <f t="shared" ref="FK169:FS169" si="1410">IF(FK39="NA","0",IF(AND(FK39&gt;1.31,FK39&lt;=1.4),1,0))</f>
        <v>0</v>
      </c>
      <c r="FL169" s="13">
        <f t="shared" si="1410"/>
        <v>0</v>
      </c>
      <c r="FM169" s="13">
        <f t="shared" si="1410"/>
        <v>0</v>
      </c>
      <c r="FN169" s="13">
        <f t="shared" si="1410"/>
        <v>0</v>
      </c>
      <c r="FO169" s="13">
        <f t="shared" si="1410"/>
        <v>0</v>
      </c>
      <c r="FP169" s="13">
        <f t="shared" si="1410"/>
        <v>0</v>
      </c>
      <c r="FQ169" s="13">
        <f t="shared" si="1410"/>
        <v>0</v>
      </c>
      <c r="FR169" s="13">
        <f t="shared" si="1410"/>
        <v>0</v>
      </c>
      <c r="FS169" s="13">
        <f t="shared" si="1410"/>
        <v>0</v>
      </c>
      <c r="FT169" s="39" t="s">
        <v>15</v>
      </c>
      <c r="FU169" s="94" t="s">
        <v>15</v>
      </c>
      <c r="FV169" s="13">
        <f>SUM(B169:FT169)</f>
        <v>0</v>
      </c>
      <c r="FW169" s="37"/>
      <c r="FX169" s="4"/>
      <c r="FY169" s="4"/>
    </row>
    <row r="170" spans="1:181" x14ac:dyDescent="0.2">
      <c r="A170" s="39" t="s">
        <v>16</v>
      </c>
      <c r="B170" s="13">
        <f>IF(B40="NA","0",IF(AND(B40&gt;0.31,B40&lt;=0.4),1,0))</f>
        <v>0</v>
      </c>
      <c r="C170" s="13">
        <f t="shared" ref="C170:K170" si="1411">IF(C40="NA","0",IF(AND(C40&gt;0.31,C40&lt;=0.4),1,0))</f>
        <v>0</v>
      </c>
      <c r="D170" s="13">
        <f t="shared" si="1411"/>
        <v>0</v>
      </c>
      <c r="E170" s="13">
        <f t="shared" si="1411"/>
        <v>0</v>
      </c>
      <c r="F170" s="13">
        <f t="shared" si="1411"/>
        <v>0</v>
      </c>
      <c r="G170" s="13">
        <f t="shared" si="1411"/>
        <v>0</v>
      </c>
      <c r="H170" s="13">
        <f t="shared" si="1411"/>
        <v>0</v>
      </c>
      <c r="I170" s="13">
        <f t="shared" si="1411"/>
        <v>0</v>
      </c>
      <c r="J170" s="13">
        <f t="shared" si="1411"/>
        <v>0</v>
      </c>
      <c r="K170" s="13">
        <f t="shared" si="1411"/>
        <v>0</v>
      </c>
      <c r="L170" s="39" t="s">
        <v>16</v>
      </c>
      <c r="M170" s="13">
        <f>IF(M40="NA","0",IF(AND(M40&gt;0.31,M40&lt;=0.4),1,0))</f>
        <v>0</v>
      </c>
      <c r="N170" s="13">
        <f t="shared" ref="N170:U170" si="1412">IF(N40="NA","0",IF(AND(N40&gt;0.31,N40&lt;=0.4),1,0))</f>
        <v>0</v>
      </c>
      <c r="O170" s="13">
        <f t="shared" si="1412"/>
        <v>0</v>
      </c>
      <c r="P170" s="13">
        <f t="shared" si="1412"/>
        <v>0</v>
      </c>
      <c r="Q170" s="13">
        <f t="shared" si="1412"/>
        <v>0</v>
      </c>
      <c r="R170" s="13">
        <f t="shared" si="1412"/>
        <v>0</v>
      </c>
      <c r="S170" s="13">
        <f t="shared" si="1412"/>
        <v>0</v>
      </c>
      <c r="T170" s="13">
        <f t="shared" si="1412"/>
        <v>0</v>
      </c>
      <c r="U170" s="13">
        <f t="shared" si="1412"/>
        <v>0</v>
      </c>
      <c r="V170" s="13">
        <f>IF(V40="NA","0",IF(AND(V40&gt;0.31,V40&lt;=0.4),1,0))</f>
        <v>0</v>
      </c>
      <c r="W170" s="39" t="s">
        <v>16</v>
      </c>
      <c r="X170" s="13">
        <f t="shared" ref="X170:AF170" si="1413">IF(X40="NA","0",IF(AND(X40&gt;0.31,X40&lt;=0.4),1,0))</f>
        <v>0</v>
      </c>
      <c r="Y170" s="13">
        <f t="shared" si="1413"/>
        <v>0</v>
      </c>
      <c r="Z170" s="13">
        <f t="shared" si="1413"/>
        <v>0</v>
      </c>
      <c r="AA170" s="13">
        <f t="shared" si="1413"/>
        <v>0</v>
      </c>
      <c r="AB170" s="13">
        <f t="shared" si="1413"/>
        <v>0</v>
      </c>
      <c r="AC170" s="13">
        <f t="shared" si="1413"/>
        <v>0</v>
      </c>
      <c r="AD170" s="13">
        <f t="shared" si="1413"/>
        <v>0</v>
      </c>
      <c r="AE170" s="13">
        <f t="shared" si="1413"/>
        <v>0</v>
      </c>
      <c r="AF170" s="13">
        <f t="shared" si="1413"/>
        <v>0</v>
      </c>
      <c r="AG170" s="13">
        <f>IF(AG40="NA","0",IF(AND(AG40&gt;0.31,AG40&lt;=0.4),1,0))</f>
        <v>0</v>
      </c>
      <c r="AH170" s="39" t="s">
        <v>16</v>
      </c>
      <c r="AI170" s="13">
        <f t="shared" ref="AI170:AQ170" si="1414">IF(AI40="NA","0",IF(AND(AI40&gt;0.31,AI40&lt;=0.4),1,0))</f>
        <v>0</v>
      </c>
      <c r="AJ170" s="13">
        <f t="shared" si="1414"/>
        <v>0</v>
      </c>
      <c r="AK170" s="13">
        <f t="shared" si="1414"/>
        <v>0</v>
      </c>
      <c r="AL170" s="13">
        <f t="shared" si="1414"/>
        <v>0</v>
      </c>
      <c r="AM170" s="13">
        <f t="shared" si="1414"/>
        <v>0</v>
      </c>
      <c r="AN170" s="13">
        <f t="shared" si="1414"/>
        <v>0</v>
      </c>
      <c r="AO170" s="13">
        <f t="shared" si="1414"/>
        <v>0</v>
      </c>
      <c r="AP170" s="13">
        <f t="shared" si="1414"/>
        <v>0</v>
      </c>
      <c r="AQ170" s="13">
        <f t="shared" si="1414"/>
        <v>0</v>
      </c>
      <c r="AR170" s="13">
        <f>IF(AR40="NA","0",IF(AND(AR40&gt;0.31,AR40&lt;=0.4),1,0))</f>
        <v>0</v>
      </c>
      <c r="AS170" s="39" t="s">
        <v>16</v>
      </c>
      <c r="AT170" s="13">
        <f t="shared" ref="AT170:BB170" si="1415">IF(AT40="NA","0",IF(AND(AT40&gt;0.31,AT40&lt;=0.4),1,0))</f>
        <v>0</v>
      </c>
      <c r="AU170" s="13">
        <f t="shared" si="1415"/>
        <v>0</v>
      </c>
      <c r="AV170" s="13">
        <f t="shared" si="1415"/>
        <v>0</v>
      </c>
      <c r="AW170" s="13">
        <f t="shared" si="1415"/>
        <v>0</v>
      </c>
      <c r="AX170" s="13">
        <f t="shared" si="1415"/>
        <v>0</v>
      </c>
      <c r="AY170" s="13">
        <f t="shared" si="1415"/>
        <v>0</v>
      </c>
      <c r="AZ170" s="13">
        <f t="shared" si="1415"/>
        <v>0</v>
      </c>
      <c r="BA170" s="13">
        <f t="shared" si="1415"/>
        <v>0</v>
      </c>
      <c r="BB170" s="13">
        <f t="shared" si="1415"/>
        <v>0</v>
      </c>
      <c r="BC170" s="13">
        <f>IF(BC40="NA","0",IF(AND(BC40&gt;0.31,BC40&lt;=0.4),1,0))</f>
        <v>0</v>
      </c>
      <c r="BD170" s="39" t="s">
        <v>16</v>
      </c>
      <c r="BE170" s="13">
        <f t="shared" ref="BE170:BM170" si="1416">IF(BE40="NA","0",IF(AND(BE40&gt;0.31,BE40&lt;=0.4),1,0))</f>
        <v>0</v>
      </c>
      <c r="BF170" s="13">
        <f t="shared" si="1416"/>
        <v>0</v>
      </c>
      <c r="BG170" s="13">
        <f t="shared" si="1416"/>
        <v>0</v>
      </c>
      <c r="BH170" s="13">
        <f t="shared" si="1416"/>
        <v>0</v>
      </c>
      <c r="BI170" s="13">
        <f t="shared" si="1416"/>
        <v>0</v>
      </c>
      <c r="BJ170" s="13">
        <f t="shared" si="1416"/>
        <v>0</v>
      </c>
      <c r="BK170" s="13">
        <f t="shared" si="1416"/>
        <v>0</v>
      </c>
      <c r="BL170" s="13">
        <f t="shared" si="1416"/>
        <v>0</v>
      </c>
      <c r="BM170" s="13">
        <f t="shared" si="1416"/>
        <v>0</v>
      </c>
      <c r="BN170" s="13">
        <f>IF(BN40="NA","0",IF(AND(BN40&gt;0.31,BN40&lt;=0.4),1,0))</f>
        <v>0</v>
      </c>
      <c r="BO170" s="39" t="s">
        <v>16</v>
      </c>
      <c r="BP170" s="13">
        <f t="shared" ref="BP170:BX170" si="1417">IF(BP40="NA","0",IF(AND(BP40&gt;0.31,BP40&lt;=0.4),1,0))</f>
        <v>0</v>
      </c>
      <c r="BQ170" s="13">
        <f t="shared" si="1417"/>
        <v>0</v>
      </c>
      <c r="BR170" s="13">
        <f t="shared" si="1417"/>
        <v>0</v>
      </c>
      <c r="BS170" s="13">
        <f t="shared" si="1417"/>
        <v>0</v>
      </c>
      <c r="BT170" s="13">
        <f t="shared" si="1417"/>
        <v>0</v>
      </c>
      <c r="BU170" s="13">
        <f t="shared" si="1417"/>
        <v>0</v>
      </c>
      <c r="BV170" s="13">
        <f t="shared" si="1417"/>
        <v>0</v>
      </c>
      <c r="BW170" s="13">
        <f t="shared" si="1417"/>
        <v>0</v>
      </c>
      <c r="BX170" s="13">
        <f t="shared" si="1417"/>
        <v>0</v>
      </c>
      <c r="BY170" s="13">
        <f>IF(BY40="NA","0",IF(AND(BY40&gt;0.31,BY40&lt;=0.4),1,0))</f>
        <v>0</v>
      </c>
      <c r="BZ170" s="39" t="s">
        <v>16</v>
      </c>
      <c r="CA170" s="13">
        <f t="shared" ref="CA170:CI170" si="1418">IF(CA40="NA","0",IF(AND(CA40&gt;0.31,CA40&lt;=0.4),1,0))</f>
        <v>0</v>
      </c>
      <c r="CB170" s="13">
        <f t="shared" si="1418"/>
        <v>0</v>
      </c>
      <c r="CC170" s="13">
        <f t="shared" si="1418"/>
        <v>0</v>
      </c>
      <c r="CD170" s="13">
        <f t="shared" si="1418"/>
        <v>0</v>
      </c>
      <c r="CE170" s="13">
        <f t="shared" si="1418"/>
        <v>0</v>
      </c>
      <c r="CF170" s="13">
        <f t="shared" si="1418"/>
        <v>0</v>
      </c>
      <c r="CG170" s="13">
        <f t="shared" si="1418"/>
        <v>0</v>
      </c>
      <c r="CH170" s="13">
        <f t="shared" si="1418"/>
        <v>0</v>
      </c>
      <c r="CI170" s="13">
        <f t="shared" si="1418"/>
        <v>0</v>
      </c>
      <c r="CJ170" s="13">
        <f>IF(CJ40="NA","0",IF(AND(CJ40&gt;0.31,CJ40&lt;=0.4),1,0))</f>
        <v>0</v>
      </c>
      <c r="CK170" s="39" t="s">
        <v>16</v>
      </c>
      <c r="CL170" s="13">
        <f t="shared" ref="CL170:CT170" si="1419">IF(CL40="NA","0",IF(AND(CL40&gt;0.31,CL40&lt;=0.4),1,0))</f>
        <v>0</v>
      </c>
      <c r="CM170" s="13">
        <f t="shared" si="1419"/>
        <v>0</v>
      </c>
      <c r="CN170" s="13">
        <f t="shared" si="1419"/>
        <v>0</v>
      </c>
      <c r="CO170" s="13">
        <f t="shared" si="1419"/>
        <v>0</v>
      </c>
      <c r="CP170" s="13">
        <f t="shared" si="1419"/>
        <v>0</v>
      </c>
      <c r="CQ170" s="13">
        <f t="shared" si="1419"/>
        <v>0</v>
      </c>
      <c r="CR170" s="13">
        <f t="shared" si="1419"/>
        <v>0</v>
      </c>
      <c r="CS170" s="13">
        <f t="shared" si="1419"/>
        <v>0</v>
      </c>
      <c r="CT170" s="13">
        <f t="shared" si="1419"/>
        <v>0</v>
      </c>
      <c r="CU170" s="13">
        <f>IF(CU40="NA","0",IF(AND(CU40&gt;0.31,CU40&lt;=0.4),1,0))</f>
        <v>0</v>
      </c>
      <c r="CV170" s="39" t="s">
        <v>16</v>
      </c>
      <c r="CW170" s="13">
        <f t="shared" ref="CW170:DE170" si="1420">IF(CW40="NA","0",IF(AND(CW40&gt;0.31,CW40&lt;=0.4),1,0))</f>
        <v>0</v>
      </c>
      <c r="CX170" s="13">
        <f t="shared" si="1420"/>
        <v>0</v>
      </c>
      <c r="CY170" s="13">
        <f t="shared" si="1420"/>
        <v>0</v>
      </c>
      <c r="CZ170" s="13">
        <f t="shared" si="1420"/>
        <v>0</v>
      </c>
      <c r="DA170" s="13">
        <f t="shared" si="1420"/>
        <v>0</v>
      </c>
      <c r="DB170" s="13">
        <f t="shared" si="1420"/>
        <v>0</v>
      </c>
      <c r="DC170" s="13">
        <f t="shared" si="1420"/>
        <v>0</v>
      </c>
      <c r="DD170" s="13">
        <f t="shared" si="1420"/>
        <v>0</v>
      </c>
      <c r="DE170" s="13">
        <f t="shared" si="1420"/>
        <v>0</v>
      </c>
      <c r="DF170" s="13">
        <f>IF(DF40="NA","0",IF(AND(DF40&gt;0.31,DF40&lt;=0.4),1,0))</f>
        <v>0</v>
      </c>
      <c r="DG170" s="39" t="s">
        <v>16</v>
      </c>
      <c r="DH170" s="13">
        <f t="shared" ref="DH170:DP170" si="1421">IF(DH40="NA","0",IF(AND(DH40&gt;0.31,DH40&lt;=0.4),1,0))</f>
        <v>0</v>
      </c>
      <c r="DI170" s="13">
        <f t="shared" si="1421"/>
        <v>0</v>
      </c>
      <c r="DJ170" s="13">
        <f t="shared" si="1421"/>
        <v>0</v>
      </c>
      <c r="DK170" s="13">
        <f t="shared" si="1421"/>
        <v>0</v>
      </c>
      <c r="DL170" s="13">
        <f t="shared" si="1421"/>
        <v>0</v>
      </c>
      <c r="DM170" s="13">
        <f t="shared" si="1421"/>
        <v>0</v>
      </c>
      <c r="DN170" s="13">
        <f t="shared" si="1421"/>
        <v>0</v>
      </c>
      <c r="DO170" s="13">
        <f t="shared" si="1421"/>
        <v>0</v>
      </c>
      <c r="DP170" s="13">
        <f t="shared" si="1421"/>
        <v>0</v>
      </c>
      <c r="DQ170" s="13">
        <f>IF(DQ40="NA","0",IF(AND(DQ40&gt;0.31,DQ40&lt;=0.4),1,0))</f>
        <v>0</v>
      </c>
      <c r="DR170" s="39" t="s">
        <v>16</v>
      </c>
      <c r="DS170" s="13">
        <f t="shared" ref="DS170:EA170" si="1422">IF(DS40="NA","0",IF(AND(DS40&gt;0.31,DS40&lt;=0.4),1,0))</f>
        <v>0</v>
      </c>
      <c r="DT170" s="13">
        <f t="shared" si="1422"/>
        <v>0</v>
      </c>
      <c r="DU170" s="13">
        <f t="shared" si="1422"/>
        <v>0</v>
      </c>
      <c r="DV170" s="13">
        <f t="shared" si="1422"/>
        <v>0</v>
      </c>
      <c r="DW170" s="13">
        <f t="shared" si="1422"/>
        <v>0</v>
      </c>
      <c r="DX170" s="13">
        <f t="shared" si="1422"/>
        <v>0</v>
      </c>
      <c r="DY170" s="13">
        <f t="shared" si="1422"/>
        <v>0</v>
      </c>
      <c r="DZ170" s="13">
        <f t="shared" si="1422"/>
        <v>0</v>
      </c>
      <c r="EA170" s="13">
        <f t="shared" si="1422"/>
        <v>0</v>
      </c>
      <c r="EB170" s="13">
        <f>IF(EB40="NA","0",IF(AND(EB40&gt;0.31,EB40&lt;=0.4),1,0))</f>
        <v>0</v>
      </c>
      <c r="EC170" s="39" t="s">
        <v>16</v>
      </c>
      <c r="ED170" s="13">
        <f t="shared" ref="ED170:EL170" si="1423">IF(ED40="NA","0",IF(AND(ED40&gt;0.31,ED40&lt;=0.4),1,0))</f>
        <v>0</v>
      </c>
      <c r="EE170" s="13">
        <f t="shared" si="1423"/>
        <v>0</v>
      </c>
      <c r="EF170" s="13">
        <f t="shared" si="1423"/>
        <v>0</v>
      </c>
      <c r="EG170" s="13">
        <f t="shared" si="1423"/>
        <v>0</v>
      </c>
      <c r="EH170" s="13">
        <f t="shared" si="1423"/>
        <v>0</v>
      </c>
      <c r="EI170" s="13">
        <f t="shared" si="1423"/>
        <v>0</v>
      </c>
      <c r="EJ170" s="13">
        <f t="shared" si="1423"/>
        <v>0</v>
      </c>
      <c r="EK170" s="13">
        <f t="shared" si="1423"/>
        <v>0</v>
      </c>
      <c r="EL170" s="13">
        <f t="shared" si="1423"/>
        <v>0</v>
      </c>
      <c r="EM170" s="13">
        <f t="shared" ref="EM170" si="1424">IF(EM40="NA","0",IF(AND(EM40&gt;0.31,EM40&lt;=0.4),1,0))</f>
        <v>0</v>
      </c>
      <c r="EN170" s="39" t="s">
        <v>16</v>
      </c>
      <c r="EO170" s="13">
        <f t="shared" ref="EO170:EX170" si="1425">IF(EO40="NA","0",IF(AND(EO40&gt;0.31,EO40&lt;=0.4),1,0))</f>
        <v>0</v>
      </c>
      <c r="EP170" s="13">
        <f t="shared" si="1425"/>
        <v>0</v>
      </c>
      <c r="EQ170" s="13">
        <f t="shared" si="1425"/>
        <v>0</v>
      </c>
      <c r="ER170" s="13">
        <f t="shared" si="1425"/>
        <v>0</v>
      </c>
      <c r="ES170" s="13">
        <f t="shared" si="1425"/>
        <v>0</v>
      </c>
      <c r="ET170" s="13">
        <f t="shared" si="1425"/>
        <v>0</v>
      </c>
      <c r="EU170" s="13">
        <f t="shared" si="1425"/>
        <v>0</v>
      </c>
      <c r="EV170" s="13">
        <f t="shared" si="1425"/>
        <v>0</v>
      </c>
      <c r="EW170" s="13">
        <f t="shared" si="1425"/>
        <v>0</v>
      </c>
      <c r="EX170" s="13">
        <f t="shared" si="1425"/>
        <v>0</v>
      </c>
      <c r="EY170" s="39" t="s">
        <v>16</v>
      </c>
      <c r="EZ170" s="13">
        <f t="shared" ref="EZ170:FI170" si="1426">IF(EZ40="NA","0",IF(AND(EZ40&gt;0.31,EZ40&lt;=0.4),1,0))</f>
        <v>0</v>
      </c>
      <c r="FA170" s="13">
        <f t="shared" si="1426"/>
        <v>0</v>
      </c>
      <c r="FB170" s="13">
        <f t="shared" si="1426"/>
        <v>0</v>
      </c>
      <c r="FC170" s="13">
        <f t="shared" si="1426"/>
        <v>0</v>
      </c>
      <c r="FD170" s="13">
        <f t="shared" si="1426"/>
        <v>0</v>
      </c>
      <c r="FE170" s="13">
        <f t="shared" si="1426"/>
        <v>0</v>
      </c>
      <c r="FF170" s="13">
        <f t="shared" si="1426"/>
        <v>0</v>
      </c>
      <c r="FG170" s="13">
        <f t="shared" si="1426"/>
        <v>0</v>
      </c>
      <c r="FH170" s="13">
        <f t="shared" si="1426"/>
        <v>0</v>
      </c>
      <c r="FI170" s="13">
        <f t="shared" si="1426"/>
        <v>0</v>
      </c>
      <c r="FJ170" s="39" t="s">
        <v>16</v>
      </c>
      <c r="FK170" s="13">
        <f t="shared" ref="FK170:FS170" si="1427">IF(FK40="NA","0",IF(AND(FK40&gt;0.31,FK40&lt;=0.4),1,0))</f>
        <v>0</v>
      </c>
      <c r="FL170" s="13">
        <f t="shared" si="1427"/>
        <v>0</v>
      </c>
      <c r="FM170" s="13">
        <f t="shared" si="1427"/>
        <v>0</v>
      </c>
      <c r="FN170" s="13">
        <f t="shared" si="1427"/>
        <v>0</v>
      </c>
      <c r="FO170" s="13">
        <f t="shared" si="1427"/>
        <v>0</v>
      </c>
      <c r="FP170" s="13">
        <f t="shared" si="1427"/>
        <v>0</v>
      </c>
      <c r="FQ170" s="13">
        <f t="shared" si="1427"/>
        <v>0</v>
      </c>
      <c r="FR170" s="13">
        <f t="shared" si="1427"/>
        <v>0</v>
      </c>
      <c r="FS170" s="13">
        <f t="shared" si="1427"/>
        <v>0</v>
      </c>
      <c r="FT170" s="39" t="s">
        <v>16</v>
      </c>
      <c r="FU170" s="94" t="s">
        <v>16</v>
      </c>
      <c r="FV170" s="13">
        <f>SUM(B170:FT170)</f>
        <v>0</v>
      </c>
      <c r="FW170" s="37"/>
      <c r="FX170" s="4"/>
      <c r="FY170" s="4"/>
    </row>
    <row r="171" spans="1:181" x14ac:dyDescent="0.2">
      <c r="A171" s="36" t="s">
        <v>80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6" t="s">
        <v>80</v>
      </c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6" t="s">
        <v>80</v>
      </c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6" t="s">
        <v>80</v>
      </c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6" t="s">
        <v>80</v>
      </c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6" t="s">
        <v>80</v>
      </c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6" t="s">
        <v>80</v>
      </c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6" t="s">
        <v>80</v>
      </c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6" t="s">
        <v>80</v>
      </c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6" t="s">
        <v>80</v>
      </c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6" t="s">
        <v>80</v>
      </c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6" t="s">
        <v>80</v>
      </c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6" t="s">
        <v>80</v>
      </c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6" t="s">
        <v>80</v>
      </c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6" t="s">
        <v>80</v>
      </c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6" t="s">
        <v>80</v>
      </c>
      <c r="FK171" s="37"/>
      <c r="FL171" s="37"/>
      <c r="FM171" s="37"/>
      <c r="FN171" s="37"/>
      <c r="FO171" s="37"/>
      <c r="FP171" s="37"/>
      <c r="FQ171" s="37"/>
      <c r="FR171" s="37"/>
      <c r="FS171" s="37"/>
      <c r="FT171" s="36" t="s">
        <v>80</v>
      </c>
      <c r="FU171" s="36" t="s">
        <v>80</v>
      </c>
      <c r="FV171" s="37"/>
      <c r="FW171" s="37"/>
      <c r="FX171" s="4"/>
      <c r="FY171" s="4"/>
    </row>
    <row r="172" spans="1:181" x14ac:dyDescent="0.2">
      <c r="A172" s="39" t="s">
        <v>14</v>
      </c>
      <c r="B172" s="13">
        <f>IF(B38="NA","0",IF(AND(B38&gt;0.6,B38&lt;=0.7),1,0))</f>
        <v>0</v>
      </c>
      <c r="C172" s="13">
        <f t="shared" ref="C172:K172" si="1428">IF(C38="NA","0",IF(AND(C38&gt;0.6,C38&lt;=0.7),1,0))</f>
        <v>0</v>
      </c>
      <c r="D172" s="13">
        <f t="shared" si="1428"/>
        <v>0</v>
      </c>
      <c r="E172" s="13">
        <f t="shared" si="1428"/>
        <v>0</v>
      </c>
      <c r="F172" s="13">
        <f t="shared" si="1428"/>
        <v>0</v>
      </c>
      <c r="G172" s="13">
        <f t="shared" si="1428"/>
        <v>0</v>
      </c>
      <c r="H172" s="13">
        <f t="shared" si="1428"/>
        <v>0</v>
      </c>
      <c r="I172" s="13">
        <f t="shared" si="1428"/>
        <v>0</v>
      </c>
      <c r="J172" s="13">
        <f t="shared" si="1428"/>
        <v>0</v>
      </c>
      <c r="K172" s="13">
        <f t="shared" si="1428"/>
        <v>0</v>
      </c>
      <c r="L172" s="39" t="s">
        <v>14</v>
      </c>
      <c r="M172" s="13">
        <f>IF(M38="NA","0",IF(AND(M38&gt;0.6,M38&lt;=0.7),1,0))</f>
        <v>0</v>
      </c>
      <c r="N172" s="13">
        <f t="shared" ref="N172:U172" si="1429">IF(N38="NA","0",IF(AND(N38&gt;0.6,N38&lt;=0.7),1,0))</f>
        <v>0</v>
      </c>
      <c r="O172" s="13">
        <f t="shared" si="1429"/>
        <v>0</v>
      </c>
      <c r="P172" s="13">
        <f t="shared" si="1429"/>
        <v>0</v>
      </c>
      <c r="Q172" s="13">
        <f t="shared" si="1429"/>
        <v>0</v>
      </c>
      <c r="R172" s="13">
        <f t="shared" si="1429"/>
        <v>0</v>
      </c>
      <c r="S172" s="13">
        <f t="shared" si="1429"/>
        <v>0</v>
      </c>
      <c r="T172" s="13">
        <f t="shared" si="1429"/>
        <v>0</v>
      </c>
      <c r="U172" s="13">
        <f t="shared" si="1429"/>
        <v>0</v>
      </c>
      <c r="V172" s="13">
        <f>IF(V38="NA","0",IF(AND(V38&gt;0.6,V38&lt;=0.7),1,0))</f>
        <v>0</v>
      </c>
      <c r="W172" s="39" t="s">
        <v>14</v>
      </c>
      <c r="X172" s="13">
        <f t="shared" ref="X172:AF172" si="1430">IF(X38="NA","0",IF(AND(X38&gt;0.6,X38&lt;=0.7),1,0))</f>
        <v>0</v>
      </c>
      <c r="Y172" s="13">
        <f t="shared" si="1430"/>
        <v>0</v>
      </c>
      <c r="Z172" s="13">
        <f t="shared" si="1430"/>
        <v>0</v>
      </c>
      <c r="AA172" s="13">
        <f t="shared" si="1430"/>
        <v>0</v>
      </c>
      <c r="AB172" s="13">
        <f t="shared" si="1430"/>
        <v>0</v>
      </c>
      <c r="AC172" s="13">
        <f t="shared" si="1430"/>
        <v>0</v>
      </c>
      <c r="AD172" s="13">
        <f t="shared" si="1430"/>
        <v>0</v>
      </c>
      <c r="AE172" s="13">
        <f t="shared" si="1430"/>
        <v>0</v>
      </c>
      <c r="AF172" s="13">
        <f t="shared" si="1430"/>
        <v>0</v>
      </c>
      <c r="AG172" s="13">
        <f>IF(AG38="NA","0",IF(AND(AG38&gt;0.6,AG38&lt;=0.7),1,0))</f>
        <v>0</v>
      </c>
      <c r="AH172" s="39" t="s">
        <v>14</v>
      </c>
      <c r="AI172" s="13">
        <f t="shared" ref="AI172:AQ172" si="1431">IF(AI38="NA","0",IF(AND(AI38&gt;0.6,AI38&lt;=0.7),1,0))</f>
        <v>0</v>
      </c>
      <c r="AJ172" s="13">
        <f t="shared" si="1431"/>
        <v>0</v>
      </c>
      <c r="AK172" s="13">
        <f t="shared" si="1431"/>
        <v>0</v>
      </c>
      <c r="AL172" s="13">
        <f t="shared" si="1431"/>
        <v>0</v>
      </c>
      <c r="AM172" s="13">
        <f t="shared" si="1431"/>
        <v>0</v>
      </c>
      <c r="AN172" s="13">
        <f t="shared" si="1431"/>
        <v>0</v>
      </c>
      <c r="AO172" s="13">
        <f t="shared" si="1431"/>
        <v>0</v>
      </c>
      <c r="AP172" s="13">
        <f t="shared" si="1431"/>
        <v>0</v>
      </c>
      <c r="AQ172" s="13">
        <f t="shared" si="1431"/>
        <v>0</v>
      </c>
      <c r="AR172" s="13">
        <f>IF(AR38="NA","0",IF(AND(AR38&gt;0.6,AR38&lt;=0.7),1,0))</f>
        <v>0</v>
      </c>
      <c r="AS172" s="39" t="s">
        <v>14</v>
      </c>
      <c r="AT172" s="13">
        <f t="shared" ref="AT172:BB172" si="1432">IF(AT38="NA","0",IF(AND(AT38&gt;0.6,AT38&lt;=0.7),1,0))</f>
        <v>0</v>
      </c>
      <c r="AU172" s="13">
        <f t="shared" si="1432"/>
        <v>0</v>
      </c>
      <c r="AV172" s="13">
        <f t="shared" si="1432"/>
        <v>0</v>
      </c>
      <c r="AW172" s="13">
        <f t="shared" si="1432"/>
        <v>0</v>
      </c>
      <c r="AX172" s="13">
        <f t="shared" si="1432"/>
        <v>0</v>
      </c>
      <c r="AY172" s="13">
        <f t="shared" si="1432"/>
        <v>0</v>
      </c>
      <c r="AZ172" s="13">
        <f t="shared" si="1432"/>
        <v>0</v>
      </c>
      <c r="BA172" s="13">
        <f t="shared" si="1432"/>
        <v>0</v>
      </c>
      <c r="BB172" s="13">
        <f t="shared" si="1432"/>
        <v>0</v>
      </c>
      <c r="BC172" s="13">
        <f>IF(BC38="NA","0",IF(AND(BC38&gt;0.6,BC38&lt;=0.7),1,0))</f>
        <v>0</v>
      </c>
      <c r="BD172" s="39" t="s">
        <v>14</v>
      </c>
      <c r="BE172" s="13">
        <f t="shared" ref="BE172:BM172" si="1433">IF(BE38="NA","0",IF(AND(BE38&gt;0.6,BE38&lt;=0.7),1,0))</f>
        <v>0</v>
      </c>
      <c r="BF172" s="13">
        <f t="shared" si="1433"/>
        <v>0</v>
      </c>
      <c r="BG172" s="13">
        <f t="shared" si="1433"/>
        <v>0</v>
      </c>
      <c r="BH172" s="13">
        <f t="shared" si="1433"/>
        <v>0</v>
      </c>
      <c r="BI172" s="13">
        <f t="shared" si="1433"/>
        <v>0</v>
      </c>
      <c r="BJ172" s="13">
        <f t="shared" si="1433"/>
        <v>0</v>
      </c>
      <c r="BK172" s="13">
        <f t="shared" si="1433"/>
        <v>0</v>
      </c>
      <c r="BL172" s="13">
        <f t="shared" si="1433"/>
        <v>0</v>
      </c>
      <c r="BM172" s="13">
        <f t="shared" si="1433"/>
        <v>0</v>
      </c>
      <c r="BN172" s="13">
        <f>IF(BN38="NA","0",IF(AND(BN38&gt;0.6,BN38&lt;=0.7),1,0))</f>
        <v>0</v>
      </c>
      <c r="BO172" s="39" t="s">
        <v>14</v>
      </c>
      <c r="BP172" s="13">
        <f t="shared" ref="BP172:BX172" si="1434">IF(BP38="NA","0",IF(AND(BP38&gt;0.6,BP38&lt;=0.7),1,0))</f>
        <v>0</v>
      </c>
      <c r="BQ172" s="13">
        <f t="shared" si="1434"/>
        <v>0</v>
      </c>
      <c r="BR172" s="13">
        <f t="shared" si="1434"/>
        <v>0</v>
      </c>
      <c r="BS172" s="13">
        <f t="shared" si="1434"/>
        <v>0</v>
      </c>
      <c r="BT172" s="13">
        <f t="shared" si="1434"/>
        <v>0</v>
      </c>
      <c r="BU172" s="13">
        <f t="shared" si="1434"/>
        <v>0</v>
      </c>
      <c r="BV172" s="13">
        <f t="shared" si="1434"/>
        <v>0</v>
      </c>
      <c r="BW172" s="13">
        <f t="shared" si="1434"/>
        <v>0</v>
      </c>
      <c r="BX172" s="13">
        <f t="shared" si="1434"/>
        <v>0</v>
      </c>
      <c r="BY172" s="13">
        <f>IF(BY38="NA","0",IF(AND(BY38&gt;0.6,BY38&lt;=0.7),1,0))</f>
        <v>0</v>
      </c>
      <c r="BZ172" s="39" t="s">
        <v>14</v>
      </c>
      <c r="CA172" s="13">
        <f t="shared" ref="CA172:CI172" si="1435">IF(CA38="NA","0",IF(AND(CA38&gt;0.6,CA38&lt;=0.7),1,0))</f>
        <v>0</v>
      </c>
      <c r="CB172" s="13">
        <f t="shared" si="1435"/>
        <v>0</v>
      </c>
      <c r="CC172" s="13">
        <f t="shared" si="1435"/>
        <v>0</v>
      </c>
      <c r="CD172" s="13">
        <f t="shared" si="1435"/>
        <v>0</v>
      </c>
      <c r="CE172" s="13">
        <f t="shared" si="1435"/>
        <v>0</v>
      </c>
      <c r="CF172" s="13">
        <f t="shared" si="1435"/>
        <v>0</v>
      </c>
      <c r="CG172" s="13">
        <f t="shared" si="1435"/>
        <v>0</v>
      </c>
      <c r="CH172" s="13">
        <f t="shared" si="1435"/>
        <v>0</v>
      </c>
      <c r="CI172" s="13">
        <f t="shared" si="1435"/>
        <v>0</v>
      </c>
      <c r="CJ172" s="13">
        <f>IF(CJ38="NA","0",IF(AND(CJ38&gt;0.6,CJ38&lt;=0.7),1,0))</f>
        <v>0</v>
      </c>
      <c r="CK172" s="39" t="s">
        <v>14</v>
      </c>
      <c r="CL172" s="13">
        <f t="shared" ref="CL172:CT172" si="1436">IF(CL38="NA","0",IF(AND(CL38&gt;0.6,CL38&lt;=0.7),1,0))</f>
        <v>0</v>
      </c>
      <c r="CM172" s="13">
        <f t="shared" si="1436"/>
        <v>0</v>
      </c>
      <c r="CN172" s="13">
        <f t="shared" si="1436"/>
        <v>0</v>
      </c>
      <c r="CO172" s="13">
        <f t="shared" si="1436"/>
        <v>0</v>
      </c>
      <c r="CP172" s="13">
        <f t="shared" si="1436"/>
        <v>0</v>
      </c>
      <c r="CQ172" s="13">
        <f t="shared" si="1436"/>
        <v>0</v>
      </c>
      <c r="CR172" s="13">
        <f t="shared" si="1436"/>
        <v>0</v>
      </c>
      <c r="CS172" s="13">
        <f t="shared" si="1436"/>
        <v>0</v>
      </c>
      <c r="CT172" s="13">
        <f t="shared" si="1436"/>
        <v>0</v>
      </c>
      <c r="CU172" s="13">
        <f>IF(CU38="NA","0",IF(AND(CU38&gt;0.6,CU38&lt;=0.7),1,0))</f>
        <v>0</v>
      </c>
      <c r="CV172" s="39" t="s">
        <v>14</v>
      </c>
      <c r="CW172" s="13">
        <f t="shared" ref="CW172:DE172" si="1437">IF(CW38="NA","0",IF(AND(CW38&gt;0.6,CW38&lt;=0.7),1,0))</f>
        <v>0</v>
      </c>
      <c r="CX172" s="13">
        <f t="shared" si="1437"/>
        <v>0</v>
      </c>
      <c r="CY172" s="13">
        <f t="shared" si="1437"/>
        <v>0</v>
      </c>
      <c r="CZ172" s="13">
        <f t="shared" si="1437"/>
        <v>0</v>
      </c>
      <c r="DA172" s="13">
        <f t="shared" si="1437"/>
        <v>0</v>
      </c>
      <c r="DB172" s="13">
        <f t="shared" si="1437"/>
        <v>0</v>
      </c>
      <c r="DC172" s="13">
        <f t="shared" si="1437"/>
        <v>0</v>
      </c>
      <c r="DD172" s="13">
        <f t="shared" si="1437"/>
        <v>0</v>
      </c>
      <c r="DE172" s="13">
        <f t="shared" si="1437"/>
        <v>0</v>
      </c>
      <c r="DF172" s="13">
        <f>IF(DF38="NA","0",IF(AND(DF38&gt;0.6,DF38&lt;=0.7),1,0))</f>
        <v>0</v>
      </c>
      <c r="DG172" s="39" t="s">
        <v>14</v>
      </c>
      <c r="DH172" s="13">
        <f t="shared" ref="DH172:DP172" si="1438">IF(DH38="NA","0",IF(AND(DH38&gt;0.6,DH38&lt;=0.7),1,0))</f>
        <v>0</v>
      </c>
      <c r="DI172" s="13">
        <f t="shared" si="1438"/>
        <v>0</v>
      </c>
      <c r="DJ172" s="13">
        <f t="shared" si="1438"/>
        <v>0</v>
      </c>
      <c r="DK172" s="13">
        <f t="shared" si="1438"/>
        <v>0</v>
      </c>
      <c r="DL172" s="13">
        <f t="shared" si="1438"/>
        <v>0</v>
      </c>
      <c r="DM172" s="13">
        <f t="shared" si="1438"/>
        <v>0</v>
      </c>
      <c r="DN172" s="13">
        <f t="shared" si="1438"/>
        <v>0</v>
      </c>
      <c r="DO172" s="13">
        <f t="shared" si="1438"/>
        <v>0</v>
      </c>
      <c r="DP172" s="13">
        <f t="shared" si="1438"/>
        <v>0</v>
      </c>
      <c r="DQ172" s="13">
        <f>IF(DQ38="NA","0",IF(AND(DQ38&gt;0.6,DQ38&lt;=0.7),1,0))</f>
        <v>0</v>
      </c>
      <c r="DR172" s="39" t="s">
        <v>14</v>
      </c>
      <c r="DS172" s="13">
        <f t="shared" ref="DS172:EA172" si="1439">IF(DS38="NA","0",IF(AND(DS38&gt;0.6,DS38&lt;=0.7),1,0))</f>
        <v>0</v>
      </c>
      <c r="DT172" s="13">
        <f t="shared" si="1439"/>
        <v>0</v>
      </c>
      <c r="DU172" s="13">
        <f t="shared" si="1439"/>
        <v>0</v>
      </c>
      <c r="DV172" s="13">
        <f t="shared" si="1439"/>
        <v>0</v>
      </c>
      <c r="DW172" s="13">
        <f t="shared" si="1439"/>
        <v>0</v>
      </c>
      <c r="DX172" s="13">
        <f t="shared" si="1439"/>
        <v>0</v>
      </c>
      <c r="DY172" s="13">
        <f t="shared" si="1439"/>
        <v>0</v>
      </c>
      <c r="DZ172" s="13">
        <f t="shared" si="1439"/>
        <v>0</v>
      </c>
      <c r="EA172" s="13">
        <f t="shared" si="1439"/>
        <v>0</v>
      </c>
      <c r="EB172" s="13">
        <f>IF(EB38="NA","0",IF(AND(EB38&gt;0.6,EB38&lt;=0.7),1,0))</f>
        <v>0</v>
      </c>
      <c r="EC172" s="39" t="s">
        <v>14</v>
      </c>
      <c r="ED172" s="13">
        <f t="shared" ref="ED172:EL172" si="1440">IF(ED38="NA","0",IF(AND(ED38&gt;0.6,ED38&lt;=0.7),1,0))</f>
        <v>0</v>
      </c>
      <c r="EE172" s="13">
        <f t="shared" si="1440"/>
        <v>0</v>
      </c>
      <c r="EF172" s="13">
        <f t="shared" si="1440"/>
        <v>0</v>
      </c>
      <c r="EG172" s="13">
        <f t="shared" si="1440"/>
        <v>0</v>
      </c>
      <c r="EH172" s="13">
        <f t="shared" si="1440"/>
        <v>0</v>
      </c>
      <c r="EI172" s="13">
        <f t="shared" si="1440"/>
        <v>0</v>
      </c>
      <c r="EJ172" s="13">
        <f t="shared" si="1440"/>
        <v>0</v>
      </c>
      <c r="EK172" s="13">
        <f t="shared" si="1440"/>
        <v>0</v>
      </c>
      <c r="EL172" s="13">
        <f t="shared" si="1440"/>
        <v>0</v>
      </c>
      <c r="EM172" s="13">
        <f t="shared" ref="EM172" si="1441">IF(EM38="NA","0",IF(AND(EM38&gt;0.6,EM38&lt;=0.7),1,0))</f>
        <v>0</v>
      </c>
      <c r="EN172" s="39" t="s">
        <v>14</v>
      </c>
      <c r="EO172" s="13">
        <f t="shared" ref="EO172:EX172" si="1442">IF(EO38="NA","0",IF(AND(EO38&gt;0.6,EO38&lt;=0.7),1,0))</f>
        <v>0</v>
      </c>
      <c r="EP172" s="13">
        <f t="shared" si="1442"/>
        <v>0</v>
      </c>
      <c r="EQ172" s="13">
        <f t="shared" si="1442"/>
        <v>0</v>
      </c>
      <c r="ER172" s="13">
        <f t="shared" si="1442"/>
        <v>0</v>
      </c>
      <c r="ES172" s="13">
        <f t="shared" si="1442"/>
        <v>0</v>
      </c>
      <c r="ET172" s="13">
        <f t="shared" si="1442"/>
        <v>0</v>
      </c>
      <c r="EU172" s="13">
        <f t="shared" si="1442"/>
        <v>0</v>
      </c>
      <c r="EV172" s="13">
        <f t="shared" si="1442"/>
        <v>0</v>
      </c>
      <c r="EW172" s="13">
        <f t="shared" si="1442"/>
        <v>0</v>
      </c>
      <c r="EX172" s="13">
        <f t="shared" si="1442"/>
        <v>0</v>
      </c>
      <c r="EY172" s="39" t="s">
        <v>14</v>
      </c>
      <c r="EZ172" s="13">
        <f t="shared" ref="EZ172:FI172" si="1443">IF(EZ38="NA","0",IF(AND(EZ38&gt;0.6,EZ38&lt;=0.7),1,0))</f>
        <v>0</v>
      </c>
      <c r="FA172" s="13">
        <f t="shared" si="1443"/>
        <v>0</v>
      </c>
      <c r="FB172" s="13">
        <f t="shared" si="1443"/>
        <v>0</v>
      </c>
      <c r="FC172" s="13">
        <f t="shared" si="1443"/>
        <v>0</v>
      </c>
      <c r="FD172" s="13">
        <f t="shared" si="1443"/>
        <v>0</v>
      </c>
      <c r="FE172" s="13">
        <f t="shared" si="1443"/>
        <v>0</v>
      </c>
      <c r="FF172" s="13">
        <f t="shared" si="1443"/>
        <v>0</v>
      </c>
      <c r="FG172" s="13">
        <f t="shared" si="1443"/>
        <v>0</v>
      </c>
      <c r="FH172" s="13">
        <f t="shared" si="1443"/>
        <v>0</v>
      </c>
      <c r="FI172" s="13">
        <f t="shared" si="1443"/>
        <v>0</v>
      </c>
      <c r="FJ172" s="39" t="s">
        <v>14</v>
      </c>
      <c r="FK172" s="13">
        <f t="shared" ref="FK172:FS172" si="1444">IF(FK38="NA","0",IF(AND(FK38&gt;0.6,FK38&lt;=0.7),1,0))</f>
        <v>0</v>
      </c>
      <c r="FL172" s="13">
        <f t="shared" si="1444"/>
        <v>0</v>
      </c>
      <c r="FM172" s="13">
        <f t="shared" si="1444"/>
        <v>0</v>
      </c>
      <c r="FN172" s="13">
        <f t="shared" si="1444"/>
        <v>0</v>
      </c>
      <c r="FO172" s="13">
        <f t="shared" si="1444"/>
        <v>0</v>
      </c>
      <c r="FP172" s="13">
        <f t="shared" si="1444"/>
        <v>0</v>
      </c>
      <c r="FQ172" s="13">
        <f t="shared" si="1444"/>
        <v>0</v>
      </c>
      <c r="FR172" s="13">
        <f t="shared" si="1444"/>
        <v>0</v>
      </c>
      <c r="FS172" s="13">
        <f t="shared" si="1444"/>
        <v>0</v>
      </c>
      <c r="FT172" s="39" t="s">
        <v>14</v>
      </c>
      <c r="FU172" s="94" t="s">
        <v>14</v>
      </c>
      <c r="FV172" s="13">
        <f>SUM(B172:FT172)</f>
        <v>0</v>
      </c>
      <c r="FW172" s="37"/>
      <c r="FX172" s="4"/>
      <c r="FY172" s="4"/>
    </row>
    <row r="173" spans="1:181" x14ac:dyDescent="0.2">
      <c r="A173" s="39" t="s">
        <v>15</v>
      </c>
      <c r="B173" s="13">
        <f>IF(B39="NA","0",IF(AND(B39&gt;1.4,B39&lt;=1.5),1,0))</f>
        <v>0</v>
      </c>
      <c r="C173" s="13">
        <f t="shared" ref="C173:K173" si="1445">IF(C39="NA","0",IF(AND(C39&gt;1.4,C39&lt;=1.5),1,0))</f>
        <v>0</v>
      </c>
      <c r="D173" s="13">
        <f t="shared" si="1445"/>
        <v>0</v>
      </c>
      <c r="E173" s="13">
        <f t="shared" si="1445"/>
        <v>0</v>
      </c>
      <c r="F173" s="13">
        <f t="shared" si="1445"/>
        <v>0</v>
      </c>
      <c r="G173" s="13">
        <f t="shared" si="1445"/>
        <v>0</v>
      </c>
      <c r="H173" s="13">
        <f t="shared" si="1445"/>
        <v>0</v>
      </c>
      <c r="I173" s="13">
        <f t="shared" si="1445"/>
        <v>0</v>
      </c>
      <c r="J173" s="13">
        <f t="shared" si="1445"/>
        <v>0</v>
      </c>
      <c r="K173" s="13">
        <f t="shared" si="1445"/>
        <v>0</v>
      </c>
      <c r="L173" s="39" t="s">
        <v>15</v>
      </c>
      <c r="M173" s="13">
        <f>IF(M39="NA","0",IF(AND(M39&gt;1.4,M39&lt;=1.5),1,0))</f>
        <v>0</v>
      </c>
      <c r="N173" s="13">
        <f t="shared" ref="N173:U173" si="1446">IF(N39="NA","0",IF(AND(N39&gt;1.4,N39&lt;=1.5),1,0))</f>
        <v>0</v>
      </c>
      <c r="O173" s="13">
        <f t="shared" si="1446"/>
        <v>0</v>
      </c>
      <c r="P173" s="13">
        <f t="shared" si="1446"/>
        <v>0</v>
      </c>
      <c r="Q173" s="13">
        <f t="shared" si="1446"/>
        <v>0</v>
      </c>
      <c r="R173" s="13">
        <f t="shared" si="1446"/>
        <v>0</v>
      </c>
      <c r="S173" s="13">
        <f t="shared" si="1446"/>
        <v>0</v>
      </c>
      <c r="T173" s="13">
        <f t="shared" si="1446"/>
        <v>0</v>
      </c>
      <c r="U173" s="13">
        <f t="shared" si="1446"/>
        <v>0</v>
      </c>
      <c r="V173" s="13">
        <f>IF(V39="NA","0",IF(AND(V39&gt;1.4,V39&lt;=1.5),1,0))</f>
        <v>0</v>
      </c>
      <c r="W173" s="39" t="s">
        <v>15</v>
      </c>
      <c r="X173" s="13">
        <f t="shared" ref="X173:AF173" si="1447">IF(X39="NA","0",IF(AND(X39&gt;1.4,X39&lt;=1.5),1,0))</f>
        <v>0</v>
      </c>
      <c r="Y173" s="13">
        <f t="shared" si="1447"/>
        <v>0</v>
      </c>
      <c r="Z173" s="13">
        <f t="shared" si="1447"/>
        <v>0</v>
      </c>
      <c r="AA173" s="13">
        <f t="shared" si="1447"/>
        <v>0</v>
      </c>
      <c r="AB173" s="13">
        <f t="shared" si="1447"/>
        <v>0</v>
      </c>
      <c r="AC173" s="13">
        <f t="shared" si="1447"/>
        <v>0</v>
      </c>
      <c r="AD173" s="13">
        <f t="shared" si="1447"/>
        <v>0</v>
      </c>
      <c r="AE173" s="13">
        <f t="shared" si="1447"/>
        <v>0</v>
      </c>
      <c r="AF173" s="13">
        <f t="shared" si="1447"/>
        <v>0</v>
      </c>
      <c r="AG173" s="13">
        <f>IF(AG39="NA","0",IF(AND(AG39&gt;1.4,AG39&lt;=1.5),1,0))</f>
        <v>0</v>
      </c>
      <c r="AH173" s="39" t="s">
        <v>15</v>
      </c>
      <c r="AI173" s="13">
        <f t="shared" ref="AI173:AQ173" si="1448">IF(AI39="NA","0",IF(AND(AI39&gt;1.4,AI39&lt;=1.5),1,0))</f>
        <v>0</v>
      </c>
      <c r="AJ173" s="13">
        <f t="shared" si="1448"/>
        <v>0</v>
      </c>
      <c r="AK173" s="13">
        <f t="shared" si="1448"/>
        <v>0</v>
      </c>
      <c r="AL173" s="13">
        <f t="shared" si="1448"/>
        <v>0</v>
      </c>
      <c r="AM173" s="13">
        <f t="shared" si="1448"/>
        <v>0</v>
      </c>
      <c r="AN173" s="13">
        <f t="shared" si="1448"/>
        <v>0</v>
      </c>
      <c r="AO173" s="13">
        <f t="shared" si="1448"/>
        <v>0</v>
      </c>
      <c r="AP173" s="13">
        <f t="shared" si="1448"/>
        <v>0</v>
      </c>
      <c r="AQ173" s="13">
        <f t="shared" si="1448"/>
        <v>0</v>
      </c>
      <c r="AR173" s="13">
        <f>IF(AR39="NA","0",IF(AND(AR39&gt;1.4,AR39&lt;=1.5),1,0))</f>
        <v>0</v>
      </c>
      <c r="AS173" s="39" t="s">
        <v>15</v>
      </c>
      <c r="AT173" s="13">
        <f t="shared" ref="AT173:BB173" si="1449">IF(AT39="NA","0",IF(AND(AT39&gt;1.4,AT39&lt;=1.5),1,0))</f>
        <v>0</v>
      </c>
      <c r="AU173" s="13">
        <f t="shared" si="1449"/>
        <v>0</v>
      </c>
      <c r="AV173" s="13">
        <f t="shared" si="1449"/>
        <v>0</v>
      </c>
      <c r="AW173" s="13">
        <f t="shared" si="1449"/>
        <v>0</v>
      </c>
      <c r="AX173" s="13">
        <f t="shared" si="1449"/>
        <v>0</v>
      </c>
      <c r="AY173" s="13">
        <f t="shared" si="1449"/>
        <v>0</v>
      </c>
      <c r="AZ173" s="13">
        <f t="shared" si="1449"/>
        <v>0</v>
      </c>
      <c r="BA173" s="13">
        <f t="shared" si="1449"/>
        <v>0</v>
      </c>
      <c r="BB173" s="13">
        <f t="shared" si="1449"/>
        <v>0</v>
      </c>
      <c r="BC173" s="13">
        <f>IF(BC39="NA","0",IF(AND(BC39&gt;1.4,BC39&lt;=1.5),1,0))</f>
        <v>0</v>
      </c>
      <c r="BD173" s="39" t="s">
        <v>15</v>
      </c>
      <c r="BE173" s="13">
        <f t="shared" ref="BE173:BM173" si="1450">IF(BE39="NA","0",IF(AND(BE39&gt;1.4,BE39&lt;=1.5),1,0))</f>
        <v>0</v>
      </c>
      <c r="BF173" s="13">
        <f t="shared" si="1450"/>
        <v>0</v>
      </c>
      <c r="BG173" s="13">
        <f t="shared" si="1450"/>
        <v>0</v>
      </c>
      <c r="BH173" s="13">
        <f t="shared" si="1450"/>
        <v>0</v>
      </c>
      <c r="BI173" s="13">
        <f t="shared" si="1450"/>
        <v>0</v>
      </c>
      <c r="BJ173" s="13">
        <f t="shared" si="1450"/>
        <v>0</v>
      </c>
      <c r="BK173" s="13">
        <f t="shared" si="1450"/>
        <v>0</v>
      </c>
      <c r="BL173" s="13">
        <f t="shared" si="1450"/>
        <v>0</v>
      </c>
      <c r="BM173" s="13">
        <f t="shared" si="1450"/>
        <v>0</v>
      </c>
      <c r="BN173" s="13">
        <f>IF(BN39="NA","0",IF(AND(BN39&gt;1.4,BN39&lt;=1.5),1,0))</f>
        <v>0</v>
      </c>
      <c r="BO173" s="39" t="s">
        <v>15</v>
      </c>
      <c r="BP173" s="13">
        <f t="shared" ref="BP173:BX173" si="1451">IF(BP39="NA","0",IF(AND(BP39&gt;1.4,BP39&lt;=1.5),1,0))</f>
        <v>0</v>
      </c>
      <c r="BQ173" s="13">
        <f t="shared" si="1451"/>
        <v>0</v>
      </c>
      <c r="BR173" s="13">
        <f t="shared" si="1451"/>
        <v>0</v>
      </c>
      <c r="BS173" s="13">
        <f t="shared" si="1451"/>
        <v>0</v>
      </c>
      <c r="BT173" s="13">
        <f t="shared" si="1451"/>
        <v>0</v>
      </c>
      <c r="BU173" s="13">
        <f t="shared" si="1451"/>
        <v>0</v>
      </c>
      <c r="BV173" s="13">
        <f t="shared" si="1451"/>
        <v>0</v>
      </c>
      <c r="BW173" s="13">
        <f t="shared" si="1451"/>
        <v>0</v>
      </c>
      <c r="BX173" s="13">
        <f t="shared" si="1451"/>
        <v>0</v>
      </c>
      <c r="BY173" s="13">
        <f>IF(BY39="NA","0",IF(AND(BY39&gt;1.4,BY39&lt;=1.5),1,0))</f>
        <v>0</v>
      </c>
      <c r="BZ173" s="39" t="s">
        <v>15</v>
      </c>
      <c r="CA173" s="13">
        <f t="shared" ref="CA173:CI173" si="1452">IF(CA39="NA","0",IF(AND(CA39&gt;1.4,CA39&lt;=1.5),1,0))</f>
        <v>0</v>
      </c>
      <c r="CB173" s="13">
        <f t="shared" si="1452"/>
        <v>0</v>
      </c>
      <c r="CC173" s="13">
        <f t="shared" si="1452"/>
        <v>0</v>
      </c>
      <c r="CD173" s="13">
        <f t="shared" si="1452"/>
        <v>0</v>
      </c>
      <c r="CE173" s="13">
        <f t="shared" si="1452"/>
        <v>0</v>
      </c>
      <c r="CF173" s="13">
        <f t="shared" si="1452"/>
        <v>0</v>
      </c>
      <c r="CG173" s="13">
        <f t="shared" si="1452"/>
        <v>0</v>
      </c>
      <c r="CH173" s="13">
        <f t="shared" si="1452"/>
        <v>0</v>
      </c>
      <c r="CI173" s="13">
        <f t="shared" si="1452"/>
        <v>0</v>
      </c>
      <c r="CJ173" s="13">
        <f>IF(CJ39="NA","0",IF(AND(CJ39&gt;1.4,CJ39&lt;=1.5),1,0))</f>
        <v>0</v>
      </c>
      <c r="CK173" s="39" t="s">
        <v>15</v>
      </c>
      <c r="CL173" s="13">
        <f t="shared" ref="CL173:CT173" si="1453">IF(CL39="NA","0",IF(AND(CL39&gt;1.4,CL39&lt;=1.5),1,0))</f>
        <v>0</v>
      </c>
      <c r="CM173" s="13">
        <f t="shared" si="1453"/>
        <v>0</v>
      </c>
      <c r="CN173" s="13">
        <f t="shared" si="1453"/>
        <v>0</v>
      </c>
      <c r="CO173" s="13">
        <f t="shared" si="1453"/>
        <v>0</v>
      </c>
      <c r="CP173" s="13">
        <f t="shared" si="1453"/>
        <v>0</v>
      </c>
      <c r="CQ173" s="13">
        <f t="shared" si="1453"/>
        <v>0</v>
      </c>
      <c r="CR173" s="13">
        <f t="shared" si="1453"/>
        <v>0</v>
      </c>
      <c r="CS173" s="13">
        <f t="shared" si="1453"/>
        <v>0</v>
      </c>
      <c r="CT173" s="13">
        <f t="shared" si="1453"/>
        <v>0</v>
      </c>
      <c r="CU173" s="13">
        <f>IF(CU39="NA","0",IF(AND(CU39&gt;1.4,CU39&lt;=1.5),1,0))</f>
        <v>0</v>
      </c>
      <c r="CV173" s="39" t="s">
        <v>15</v>
      </c>
      <c r="CW173" s="13">
        <f t="shared" ref="CW173:DE173" si="1454">IF(CW39="NA","0",IF(AND(CW39&gt;1.4,CW39&lt;=1.5),1,0))</f>
        <v>0</v>
      </c>
      <c r="CX173" s="13">
        <f t="shared" si="1454"/>
        <v>0</v>
      </c>
      <c r="CY173" s="13">
        <f t="shared" si="1454"/>
        <v>0</v>
      </c>
      <c r="CZ173" s="13">
        <f t="shared" si="1454"/>
        <v>0</v>
      </c>
      <c r="DA173" s="13">
        <f t="shared" si="1454"/>
        <v>0</v>
      </c>
      <c r="DB173" s="13">
        <f t="shared" si="1454"/>
        <v>0</v>
      </c>
      <c r="DC173" s="13">
        <f t="shared" si="1454"/>
        <v>0</v>
      </c>
      <c r="DD173" s="13">
        <f t="shared" si="1454"/>
        <v>0</v>
      </c>
      <c r="DE173" s="13">
        <f t="shared" si="1454"/>
        <v>0</v>
      </c>
      <c r="DF173" s="13">
        <f>IF(DF39="NA","0",IF(AND(DF39&gt;1.4,DF39&lt;=1.5),1,0))</f>
        <v>0</v>
      </c>
      <c r="DG173" s="39" t="s">
        <v>15</v>
      </c>
      <c r="DH173" s="13">
        <f t="shared" ref="DH173:DP173" si="1455">IF(DH39="NA","0",IF(AND(DH39&gt;1.4,DH39&lt;=1.5),1,0))</f>
        <v>0</v>
      </c>
      <c r="DI173" s="13">
        <f t="shared" si="1455"/>
        <v>0</v>
      </c>
      <c r="DJ173" s="13">
        <f t="shared" si="1455"/>
        <v>0</v>
      </c>
      <c r="DK173" s="13">
        <f t="shared" si="1455"/>
        <v>0</v>
      </c>
      <c r="DL173" s="13">
        <f t="shared" si="1455"/>
        <v>0</v>
      </c>
      <c r="DM173" s="13">
        <f t="shared" si="1455"/>
        <v>0</v>
      </c>
      <c r="DN173" s="13">
        <f t="shared" si="1455"/>
        <v>0</v>
      </c>
      <c r="DO173" s="13">
        <f t="shared" si="1455"/>
        <v>0</v>
      </c>
      <c r="DP173" s="13">
        <f t="shared" si="1455"/>
        <v>0</v>
      </c>
      <c r="DQ173" s="13">
        <f>IF(DQ39="NA","0",IF(AND(DQ39&gt;1.4,DQ39&lt;=1.5),1,0))</f>
        <v>0</v>
      </c>
      <c r="DR173" s="39" t="s">
        <v>15</v>
      </c>
      <c r="DS173" s="13">
        <f t="shared" ref="DS173:EA173" si="1456">IF(DS39="NA","0",IF(AND(DS39&gt;1.4,DS39&lt;=1.5),1,0))</f>
        <v>0</v>
      </c>
      <c r="DT173" s="13">
        <f t="shared" si="1456"/>
        <v>0</v>
      </c>
      <c r="DU173" s="13">
        <f t="shared" si="1456"/>
        <v>0</v>
      </c>
      <c r="DV173" s="13">
        <f t="shared" si="1456"/>
        <v>0</v>
      </c>
      <c r="DW173" s="13">
        <f t="shared" si="1456"/>
        <v>0</v>
      </c>
      <c r="DX173" s="13">
        <f t="shared" si="1456"/>
        <v>0</v>
      </c>
      <c r="DY173" s="13">
        <f t="shared" si="1456"/>
        <v>0</v>
      </c>
      <c r="DZ173" s="13">
        <f t="shared" si="1456"/>
        <v>0</v>
      </c>
      <c r="EA173" s="13">
        <f t="shared" si="1456"/>
        <v>0</v>
      </c>
      <c r="EB173" s="13">
        <f>IF(EB39="NA","0",IF(AND(EB39&gt;1.4,EB39&lt;=1.5),1,0))</f>
        <v>0</v>
      </c>
      <c r="EC173" s="39" t="s">
        <v>15</v>
      </c>
      <c r="ED173" s="13">
        <f t="shared" ref="ED173:EL173" si="1457">IF(ED39="NA","0",IF(AND(ED39&gt;1.4,ED39&lt;=1.5),1,0))</f>
        <v>0</v>
      </c>
      <c r="EE173" s="13">
        <f t="shared" si="1457"/>
        <v>0</v>
      </c>
      <c r="EF173" s="13">
        <f t="shared" si="1457"/>
        <v>0</v>
      </c>
      <c r="EG173" s="13">
        <f t="shared" si="1457"/>
        <v>0</v>
      </c>
      <c r="EH173" s="13">
        <f t="shared" si="1457"/>
        <v>0</v>
      </c>
      <c r="EI173" s="13">
        <f t="shared" si="1457"/>
        <v>0</v>
      </c>
      <c r="EJ173" s="13">
        <f t="shared" si="1457"/>
        <v>0</v>
      </c>
      <c r="EK173" s="13">
        <f t="shared" si="1457"/>
        <v>0</v>
      </c>
      <c r="EL173" s="13">
        <f t="shared" si="1457"/>
        <v>0</v>
      </c>
      <c r="EM173" s="13">
        <f t="shared" ref="EM173" si="1458">IF(EM39="NA","0",IF(AND(EM39&gt;1.4,EM39&lt;=1.5),1,0))</f>
        <v>0</v>
      </c>
      <c r="EN173" s="39" t="s">
        <v>15</v>
      </c>
      <c r="EO173" s="13">
        <f t="shared" ref="EO173:EX173" si="1459">IF(EO39="NA","0",IF(AND(EO39&gt;1.4,EO39&lt;=1.5),1,0))</f>
        <v>0</v>
      </c>
      <c r="EP173" s="13">
        <f t="shared" si="1459"/>
        <v>0</v>
      </c>
      <c r="EQ173" s="13">
        <f t="shared" si="1459"/>
        <v>0</v>
      </c>
      <c r="ER173" s="13">
        <f t="shared" si="1459"/>
        <v>0</v>
      </c>
      <c r="ES173" s="13">
        <f t="shared" si="1459"/>
        <v>0</v>
      </c>
      <c r="ET173" s="13">
        <f t="shared" si="1459"/>
        <v>0</v>
      </c>
      <c r="EU173" s="13">
        <f t="shared" si="1459"/>
        <v>0</v>
      </c>
      <c r="EV173" s="13">
        <f t="shared" si="1459"/>
        <v>0</v>
      </c>
      <c r="EW173" s="13">
        <f t="shared" si="1459"/>
        <v>0</v>
      </c>
      <c r="EX173" s="13">
        <f t="shared" si="1459"/>
        <v>0</v>
      </c>
      <c r="EY173" s="39" t="s">
        <v>15</v>
      </c>
      <c r="EZ173" s="13">
        <f t="shared" ref="EZ173:FI173" si="1460">IF(EZ39="NA","0",IF(AND(EZ39&gt;1.4,EZ39&lt;=1.5),1,0))</f>
        <v>0</v>
      </c>
      <c r="FA173" s="13">
        <f t="shared" si="1460"/>
        <v>0</v>
      </c>
      <c r="FB173" s="13">
        <f t="shared" si="1460"/>
        <v>0</v>
      </c>
      <c r="FC173" s="13">
        <f t="shared" si="1460"/>
        <v>0</v>
      </c>
      <c r="FD173" s="13">
        <f t="shared" si="1460"/>
        <v>0</v>
      </c>
      <c r="FE173" s="13">
        <f t="shared" si="1460"/>
        <v>0</v>
      </c>
      <c r="FF173" s="13">
        <f t="shared" si="1460"/>
        <v>0</v>
      </c>
      <c r="FG173" s="13">
        <f t="shared" si="1460"/>
        <v>0</v>
      </c>
      <c r="FH173" s="13">
        <f t="shared" si="1460"/>
        <v>0</v>
      </c>
      <c r="FI173" s="13">
        <f t="shared" si="1460"/>
        <v>0</v>
      </c>
      <c r="FJ173" s="39" t="s">
        <v>15</v>
      </c>
      <c r="FK173" s="13">
        <f t="shared" ref="FK173:FS173" si="1461">IF(FK39="NA","0",IF(AND(FK39&gt;1.4,FK39&lt;=1.5),1,0))</f>
        <v>0</v>
      </c>
      <c r="FL173" s="13">
        <f t="shared" si="1461"/>
        <v>0</v>
      </c>
      <c r="FM173" s="13">
        <f t="shared" si="1461"/>
        <v>0</v>
      </c>
      <c r="FN173" s="13">
        <f t="shared" si="1461"/>
        <v>0</v>
      </c>
      <c r="FO173" s="13">
        <f t="shared" si="1461"/>
        <v>0</v>
      </c>
      <c r="FP173" s="13">
        <f t="shared" si="1461"/>
        <v>0</v>
      </c>
      <c r="FQ173" s="13">
        <f t="shared" si="1461"/>
        <v>0</v>
      </c>
      <c r="FR173" s="13">
        <f t="shared" si="1461"/>
        <v>0</v>
      </c>
      <c r="FS173" s="13">
        <f t="shared" si="1461"/>
        <v>0</v>
      </c>
      <c r="FT173" s="39" t="s">
        <v>15</v>
      </c>
      <c r="FU173" s="94" t="s">
        <v>15</v>
      </c>
      <c r="FV173" s="13">
        <f>SUM(B173:FT173)</f>
        <v>0</v>
      </c>
      <c r="FW173" s="37"/>
      <c r="FX173" s="4"/>
      <c r="FY173" s="4"/>
    </row>
    <row r="174" spans="1:181" x14ac:dyDescent="0.2">
      <c r="A174" s="39" t="s">
        <v>16</v>
      </c>
      <c r="B174" s="13">
        <f>IF(B40="NA","0",IF(AND(B40&gt;0.4,B40&lt;=0.5),1,0))</f>
        <v>0</v>
      </c>
      <c r="C174" s="13">
        <f t="shared" ref="C174:K174" si="1462">IF(C40="NA","0",IF(AND(C40&gt;0.4,C40&lt;=0.5),1,0))</f>
        <v>0</v>
      </c>
      <c r="D174" s="13">
        <f t="shared" si="1462"/>
        <v>0</v>
      </c>
      <c r="E174" s="13">
        <f t="shared" si="1462"/>
        <v>0</v>
      </c>
      <c r="F174" s="13">
        <f t="shared" si="1462"/>
        <v>0</v>
      </c>
      <c r="G174" s="13">
        <f t="shared" si="1462"/>
        <v>0</v>
      </c>
      <c r="H174" s="13">
        <f t="shared" si="1462"/>
        <v>0</v>
      </c>
      <c r="I174" s="13">
        <f t="shared" si="1462"/>
        <v>0</v>
      </c>
      <c r="J174" s="13">
        <f t="shared" si="1462"/>
        <v>0</v>
      </c>
      <c r="K174" s="13">
        <f t="shared" si="1462"/>
        <v>0</v>
      </c>
      <c r="L174" s="39" t="s">
        <v>16</v>
      </c>
      <c r="M174" s="13">
        <f>IF(M40="NA","0",IF(AND(M40&gt;0.4,M40&lt;=0.5),1,0))</f>
        <v>0</v>
      </c>
      <c r="N174" s="13">
        <f t="shared" ref="N174:U174" si="1463">IF(N40="NA","0",IF(AND(N40&gt;0.4,N40&lt;=0.5),1,0))</f>
        <v>0</v>
      </c>
      <c r="O174" s="13">
        <f t="shared" si="1463"/>
        <v>0</v>
      </c>
      <c r="P174" s="13">
        <f t="shared" si="1463"/>
        <v>0</v>
      </c>
      <c r="Q174" s="13">
        <f t="shared" si="1463"/>
        <v>0</v>
      </c>
      <c r="R174" s="13">
        <f t="shared" si="1463"/>
        <v>0</v>
      </c>
      <c r="S174" s="13">
        <f t="shared" si="1463"/>
        <v>0</v>
      </c>
      <c r="T174" s="13">
        <f t="shared" si="1463"/>
        <v>0</v>
      </c>
      <c r="U174" s="13">
        <f t="shared" si="1463"/>
        <v>0</v>
      </c>
      <c r="V174" s="13">
        <f>IF(V40="NA","0",IF(AND(V40&gt;0.4,V40&lt;=0.5),1,0))</f>
        <v>0</v>
      </c>
      <c r="W174" s="39" t="s">
        <v>16</v>
      </c>
      <c r="X174" s="13">
        <f t="shared" ref="X174:AF174" si="1464">IF(X40="NA","0",IF(AND(X40&gt;0.4,X40&lt;=0.5),1,0))</f>
        <v>0</v>
      </c>
      <c r="Y174" s="13">
        <f t="shared" si="1464"/>
        <v>0</v>
      </c>
      <c r="Z174" s="13">
        <f t="shared" si="1464"/>
        <v>0</v>
      </c>
      <c r="AA174" s="13">
        <f t="shared" si="1464"/>
        <v>0</v>
      </c>
      <c r="AB174" s="13">
        <f t="shared" si="1464"/>
        <v>0</v>
      </c>
      <c r="AC174" s="13">
        <f t="shared" si="1464"/>
        <v>0</v>
      </c>
      <c r="AD174" s="13">
        <f t="shared" si="1464"/>
        <v>0</v>
      </c>
      <c r="AE174" s="13">
        <f t="shared" si="1464"/>
        <v>0</v>
      </c>
      <c r="AF174" s="13">
        <f t="shared" si="1464"/>
        <v>0</v>
      </c>
      <c r="AG174" s="13">
        <f>IF(AG40="NA","0",IF(AND(AG40&gt;0.4,AG40&lt;=0.5),1,0))</f>
        <v>0</v>
      </c>
      <c r="AH174" s="39" t="s">
        <v>16</v>
      </c>
      <c r="AI174" s="13">
        <f t="shared" ref="AI174:AQ174" si="1465">IF(AI40="NA","0",IF(AND(AI40&gt;0.4,AI40&lt;=0.5),1,0))</f>
        <v>0</v>
      </c>
      <c r="AJ174" s="13">
        <f t="shared" si="1465"/>
        <v>0</v>
      </c>
      <c r="AK174" s="13">
        <f t="shared" si="1465"/>
        <v>0</v>
      </c>
      <c r="AL174" s="13">
        <f t="shared" si="1465"/>
        <v>0</v>
      </c>
      <c r="AM174" s="13">
        <f t="shared" si="1465"/>
        <v>0</v>
      </c>
      <c r="AN174" s="13">
        <f t="shared" si="1465"/>
        <v>0</v>
      </c>
      <c r="AO174" s="13">
        <f t="shared" si="1465"/>
        <v>0</v>
      </c>
      <c r="AP174" s="13">
        <f t="shared" si="1465"/>
        <v>0</v>
      </c>
      <c r="AQ174" s="13">
        <f t="shared" si="1465"/>
        <v>0</v>
      </c>
      <c r="AR174" s="13">
        <f>IF(AR40="NA","0",IF(AND(AR40&gt;0.4,AR40&lt;=0.5),1,0))</f>
        <v>0</v>
      </c>
      <c r="AS174" s="39" t="s">
        <v>16</v>
      </c>
      <c r="AT174" s="13">
        <f t="shared" ref="AT174:BB174" si="1466">IF(AT40="NA","0",IF(AND(AT40&gt;0.4,AT40&lt;=0.5),1,0))</f>
        <v>0</v>
      </c>
      <c r="AU174" s="13">
        <f t="shared" si="1466"/>
        <v>0</v>
      </c>
      <c r="AV174" s="13">
        <f t="shared" si="1466"/>
        <v>0</v>
      </c>
      <c r="AW174" s="13">
        <f t="shared" si="1466"/>
        <v>0</v>
      </c>
      <c r="AX174" s="13">
        <f t="shared" si="1466"/>
        <v>0</v>
      </c>
      <c r="AY174" s="13">
        <f t="shared" si="1466"/>
        <v>0</v>
      </c>
      <c r="AZ174" s="13">
        <f t="shared" si="1466"/>
        <v>0</v>
      </c>
      <c r="BA174" s="13">
        <f t="shared" si="1466"/>
        <v>0</v>
      </c>
      <c r="BB174" s="13">
        <f t="shared" si="1466"/>
        <v>0</v>
      </c>
      <c r="BC174" s="13">
        <f>IF(BC40="NA","0",IF(AND(BC40&gt;0.4,BC40&lt;=0.5),1,0))</f>
        <v>0</v>
      </c>
      <c r="BD174" s="39" t="s">
        <v>16</v>
      </c>
      <c r="BE174" s="13">
        <f t="shared" ref="BE174:BM174" si="1467">IF(BE40="NA","0",IF(AND(BE40&gt;0.4,BE40&lt;=0.5),1,0))</f>
        <v>0</v>
      </c>
      <c r="BF174" s="13">
        <f t="shared" si="1467"/>
        <v>0</v>
      </c>
      <c r="BG174" s="13">
        <f t="shared" si="1467"/>
        <v>0</v>
      </c>
      <c r="BH174" s="13">
        <f t="shared" si="1467"/>
        <v>0</v>
      </c>
      <c r="BI174" s="13">
        <f t="shared" si="1467"/>
        <v>0</v>
      </c>
      <c r="BJ174" s="13">
        <f t="shared" si="1467"/>
        <v>0</v>
      </c>
      <c r="BK174" s="13">
        <f t="shared" si="1467"/>
        <v>0</v>
      </c>
      <c r="BL174" s="13">
        <f t="shared" si="1467"/>
        <v>0</v>
      </c>
      <c r="BM174" s="13">
        <f t="shared" si="1467"/>
        <v>0</v>
      </c>
      <c r="BN174" s="13">
        <f>IF(BN40="NA","0",IF(AND(BN40&gt;0.4,BN40&lt;=0.5),1,0))</f>
        <v>0</v>
      </c>
      <c r="BO174" s="39" t="s">
        <v>16</v>
      </c>
      <c r="BP174" s="13">
        <f t="shared" ref="BP174:BX174" si="1468">IF(BP40="NA","0",IF(AND(BP40&gt;0.4,BP40&lt;=0.5),1,0))</f>
        <v>0</v>
      </c>
      <c r="BQ174" s="13">
        <f t="shared" si="1468"/>
        <v>0</v>
      </c>
      <c r="BR174" s="13">
        <f t="shared" si="1468"/>
        <v>0</v>
      </c>
      <c r="BS174" s="13">
        <f t="shared" si="1468"/>
        <v>0</v>
      </c>
      <c r="BT174" s="13">
        <f t="shared" si="1468"/>
        <v>0</v>
      </c>
      <c r="BU174" s="13">
        <f t="shared" si="1468"/>
        <v>0</v>
      </c>
      <c r="BV174" s="13">
        <f t="shared" si="1468"/>
        <v>0</v>
      </c>
      <c r="BW174" s="13">
        <f t="shared" si="1468"/>
        <v>0</v>
      </c>
      <c r="BX174" s="13">
        <f t="shared" si="1468"/>
        <v>0</v>
      </c>
      <c r="BY174" s="13">
        <f>IF(BY40="NA","0",IF(AND(BY40&gt;0.4,BY40&lt;=0.5),1,0))</f>
        <v>0</v>
      </c>
      <c r="BZ174" s="39" t="s">
        <v>16</v>
      </c>
      <c r="CA174" s="13">
        <f t="shared" ref="CA174:CI174" si="1469">IF(CA40="NA","0",IF(AND(CA40&gt;0.4,CA40&lt;=0.5),1,0))</f>
        <v>0</v>
      </c>
      <c r="CB174" s="13">
        <f t="shared" si="1469"/>
        <v>0</v>
      </c>
      <c r="CC174" s="13">
        <f t="shared" si="1469"/>
        <v>0</v>
      </c>
      <c r="CD174" s="13">
        <f t="shared" si="1469"/>
        <v>0</v>
      </c>
      <c r="CE174" s="13">
        <f t="shared" si="1469"/>
        <v>0</v>
      </c>
      <c r="CF174" s="13">
        <f t="shared" si="1469"/>
        <v>0</v>
      </c>
      <c r="CG174" s="13">
        <f t="shared" si="1469"/>
        <v>0</v>
      </c>
      <c r="CH174" s="13">
        <f t="shared" si="1469"/>
        <v>0</v>
      </c>
      <c r="CI174" s="13">
        <f t="shared" si="1469"/>
        <v>0</v>
      </c>
      <c r="CJ174" s="13">
        <f>IF(CJ40="NA","0",IF(AND(CJ40&gt;0.4,CJ40&lt;=0.5),1,0))</f>
        <v>0</v>
      </c>
      <c r="CK174" s="39" t="s">
        <v>16</v>
      </c>
      <c r="CL174" s="13">
        <f t="shared" ref="CL174:CT174" si="1470">IF(CL40="NA","0",IF(AND(CL40&gt;0.4,CL40&lt;=0.5),1,0))</f>
        <v>0</v>
      </c>
      <c r="CM174" s="13">
        <f t="shared" si="1470"/>
        <v>0</v>
      </c>
      <c r="CN174" s="13">
        <f t="shared" si="1470"/>
        <v>0</v>
      </c>
      <c r="CO174" s="13">
        <f t="shared" si="1470"/>
        <v>0</v>
      </c>
      <c r="CP174" s="13">
        <f t="shared" si="1470"/>
        <v>0</v>
      </c>
      <c r="CQ174" s="13">
        <f t="shared" si="1470"/>
        <v>0</v>
      </c>
      <c r="CR174" s="13">
        <f t="shared" si="1470"/>
        <v>0</v>
      </c>
      <c r="CS174" s="13">
        <f t="shared" si="1470"/>
        <v>0</v>
      </c>
      <c r="CT174" s="13">
        <f t="shared" si="1470"/>
        <v>0</v>
      </c>
      <c r="CU174" s="13">
        <f>IF(CU40="NA","0",IF(AND(CU40&gt;0.4,CU40&lt;=0.5),1,0))</f>
        <v>0</v>
      </c>
      <c r="CV174" s="39" t="s">
        <v>16</v>
      </c>
      <c r="CW174" s="13">
        <f t="shared" ref="CW174:DE174" si="1471">IF(CW40="NA","0",IF(AND(CW40&gt;0.4,CW40&lt;=0.5),1,0))</f>
        <v>0</v>
      </c>
      <c r="CX174" s="13">
        <f t="shared" si="1471"/>
        <v>0</v>
      </c>
      <c r="CY174" s="13">
        <f t="shared" si="1471"/>
        <v>0</v>
      </c>
      <c r="CZ174" s="13">
        <f t="shared" si="1471"/>
        <v>0</v>
      </c>
      <c r="DA174" s="13">
        <f t="shared" si="1471"/>
        <v>0</v>
      </c>
      <c r="DB174" s="13">
        <f t="shared" si="1471"/>
        <v>0</v>
      </c>
      <c r="DC174" s="13">
        <f t="shared" si="1471"/>
        <v>0</v>
      </c>
      <c r="DD174" s="13">
        <f t="shared" si="1471"/>
        <v>0</v>
      </c>
      <c r="DE174" s="13">
        <f t="shared" si="1471"/>
        <v>0</v>
      </c>
      <c r="DF174" s="13">
        <f>IF(DF40="NA","0",IF(AND(DF40&gt;0.4,DF40&lt;=0.5),1,0))</f>
        <v>0</v>
      </c>
      <c r="DG174" s="39" t="s">
        <v>16</v>
      </c>
      <c r="DH174" s="13">
        <f t="shared" ref="DH174:DP174" si="1472">IF(DH40="NA","0",IF(AND(DH40&gt;0.4,DH40&lt;=0.5),1,0))</f>
        <v>0</v>
      </c>
      <c r="DI174" s="13">
        <f t="shared" si="1472"/>
        <v>0</v>
      </c>
      <c r="DJ174" s="13">
        <f t="shared" si="1472"/>
        <v>0</v>
      </c>
      <c r="DK174" s="13">
        <f t="shared" si="1472"/>
        <v>0</v>
      </c>
      <c r="DL174" s="13">
        <f t="shared" si="1472"/>
        <v>0</v>
      </c>
      <c r="DM174" s="13">
        <f t="shared" si="1472"/>
        <v>0</v>
      </c>
      <c r="DN174" s="13">
        <f t="shared" si="1472"/>
        <v>0</v>
      </c>
      <c r="DO174" s="13">
        <f t="shared" si="1472"/>
        <v>0</v>
      </c>
      <c r="DP174" s="13">
        <f t="shared" si="1472"/>
        <v>0</v>
      </c>
      <c r="DQ174" s="13">
        <f>IF(DQ40="NA","0",IF(AND(DQ40&gt;0.4,DQ40&lt;=0.5),1,0))</f>
        <v>0</v>
      </c>
      <c r="DR174" s="39" t="s">
        <v>16</v>
      </c>
      <c r="DS174" s="13">
        <f t="shared" ref="DS174:EA174" si="1473">IF(DS40="NA","0",IF(AND(DS40&gt;0.4,DS40&lt;=0.5),1,0))</f>
        <v>0</v>
      </c>
      <c r="DT174" s="13">
        <f t="shared" si="1473"/>
        <v>0</v>
      </c>
      <c r="DU174" s="13">
        <f t="shared" si="1473"/>
        <v>0</v>
      </c>
      <c r="DV174" s="13">
        <f t="shared" si="1473"/>
        <v>0</v>
      </c>
      <c r="DW174" s="13">
        <f t="shared" si="1473"/>
        <v>0</v>
      </c>
      <c r="DX174" s="13">
        <f t="shared" si="1473"/>
        <v>0</v>
      </c>
      <c r="DY174" s="13">
        <f t="shared" si="1473"/>
        <v>0</v>
      </c>
      <c r="DZ174" s="13">
        <f t="shared" si="1473"/>
        <v>0</v>
      </c>
      <c r="EA174" s="13">
        <f t="shared" si="1473"/>
        <v>0</v>
      </c>
      <c r="EB174" s="13">
        <f>IF(EB40="NA","0",IF(AND(EB40&gt;0.4,EB40&lt;=0.5),1,0))</f>
        <v>0</v>
      </c>
      <c r="EC174" s="39" t="s">
        <v>16</v>
      </c>
      <c r="ED174" s="13">
        <f t="shared" ref="ED174:EL174" si="1474">IF(ED40="NA","0",IF(AND(ED40&gt;0.4,ED40&lt;=0.5),1,0))</f>
        <v>0</v>
      </c>
      <c r="EE174" s="13">
        <f t="shared" si="1474"/>
        <v>0</v>
      </c>
      <c r="EF174" s="13">
        <f t="shared" si="1474"/>
        <v>0</v>
      </c>
      <c r="EG174" s="13">
        <f t="shared" si="1474"/>
        <v>0</v>
      </c>
      <c r="EH174" s="13">
        <f t="shared" si="1474"/>
        <v>0</v>
      </c>
      <c r="EI174" s="13">
        <f t="shared" si="1474"/>
        <v>0</v>
      </c>
      <c r="EJ174" s="13">
        <f t="shared" si="1474"/>
        <v>0</v>
      </c>
      <c r="EK174" s="13">
        <f t="shared" si="1474"/>
        <v>0</v>
      </c>
      <c r="EL174" s="13">
        <f t="shared" si="1474"/>
        <v>0</v>
      </c>
      <c r="EM174" s="13">
        <f t="shared" ref="EM174" si="1475">IF(EM40="NA","0",IF(AND(EM40&gt;0.4,EM40&lt;=0.5),1,0))</f>
        <v>0</v>
      </c>
      <c r="EN174" s="39" t="s">
        <v>16</v>
      </c>
      <c r="EO174" s="13">
        <f t="shared" ref="EO174:EX174" si="1476">IF(EO40="NA","0",IF(AND(EO40&gt;0.4,EO40&lt;=0.5),1,0))</f>
        <v>0</v>
      </c>
      <c r="EP174" s="13">
        <f t="shared" si="1476"/>
        <v>0</v>
      </c>
      <c r="EQ174" s="13">
        <f t="shared" si="1476"/>
        <v>0</v>
      </c>
      <c r="ER174" s="13">
        <f t="shared" si="1476"/>
        <v>0</v>
      </c>
      <c r="ES174" s="13">
        <f t="shared" si="1476"/>
        <v>0</v>
      </c>
      <c r="ET174" s="13">
        <f t="shared" si="1476"/>
        <v>0</v>
      </c>
      <c r="EU174" s="13">
        <f t="shared" si="1476"/>
        <v>0</v>
      </c>
      <c r="EV174" s="13">
        <f t="shared" si="1476"/>
        <v>0</v>
      </c>
      <c r="EW174" s="13">
        <f t="shared" si="1476"/>
        <v>0</v>
      </c>
      <c r="EX174" s="13">
        <f t="shared" si="1476"/>
        <v>0</v>
      </c>
      <c r="EY174" s="39" t="s">
        <v>16</v>
      </c>
      <c r="EZ174" s="13">
        <f t="shared" ref="EZ174:FI174" si="1477">IF(EZ40="NA","0",IF(AND(EZ40&gt;0.4,EZ40&lt;=0.5),1,0))</f>
        <v>0</v>
      </c>
      <c r="FA174" s="13">
        <f t="shared" si="1477"/>
        <v>0</v>
      </c>
      <c r="FB174" s="13">
        <f t="shared" si="1477"/>
        <v>0</v>
      </c>
      <c r="FC174" s="13">
        <f t="shared" si="1477"/>
        <v>0</v>
      </c>
      <c r="FD174" s="13">
        <f t="shared" si="1477"/>
        <v>0</v>
      </c>
      <c r="FE174" s="13">
        <f t="shared" si="1477"/>
        <v>0</v>
      </c>
      <c r="FF174" s="13">
        <f t="shared" si="1477"/>
        <v>0</v>
      </c>
      <c r="FG174" s="13">
        <f t="shared" si="1477"/>
        <v>0</v>
      </c>
      <c r="FH174" s="13">
        <f t="shared" si="1477"/>
        <v>0</v>
      </c>
      <c r="FI174" s="13">
        <f t="shared" si="1477"/>
        <v>0</v>
      </c>
      <c r="FJ174" s="39" t="s">
        <v>16</v>
      </c>
      <c r="FK174" s="13">
        <f t="shared" ref="FK174:FS174" si="1478">IF(FK40="NA","0",IF(AND(FK40&gt;0.4,FK40&lt;=0.5),1,0))</f>
        <v>0</v>
      </c>
      <c r="FL174" s="13">
        <f t="shared" si="1478"/>
        <v>0</v>
      </c>
      <c r="FM174" s="13">
        <f t="shared" si="1478"/>
        <v>0</v>
      </c>
      <c r="FN174" s="13">
        <f t="shared" si="1478"/>
        <v>0</v>
      </c>
      <c r="FO174" s="13">
        <f t="shared" si="1478"/>
        <v>0</v>
      </c>
      <c r="FP174" s="13">
        <f t="shared" si="1478"/>
        <v>0</v>
      </c>
      <c r="FQ174" s="13">
        <f t="shared" si="1478"/>
        <v>0</v>
      </c>
      <c r="FR174" s="13">
        <f t="shared" si="1478"/>
        <v>0</v>
      </c>
      <c r="FS174" s="13">
        <f t="shared" si="1478"/>
        <v>0</v>
      </c>
      <c r="FT174" s="39" t="s">
        <v>16</v>
      </c>
      <c r="FU174" s="94" t="s">
        <v>16</v>
      </c>
      <c r="FV174" s="13">
        <f>SUM(B174:FT174)</f>
        <v>0</v>
      </c>
      <c r="FW174" s="37"/>
      <c r="FX174" s="4"/>
      <c r="FY174" s="4"/>
    </row>
    <row r="175" spans="1:181" x14ac:dyDescent="0.2">
      <c r="A175" s="36" t="s">
        <v>81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6" t="s">
        <v>81</v>
      </c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6" t="s">
        <v>81</v>
      </c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6" t="s">
        <v>81</v>
      </c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6" t="s">
        <v>81</v>
      </c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6" t="s">
        <v>81</v>
      </c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6" t="s">
        <v>81</v>
      </c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6" t="s">
        <v>81</v>
      </c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6" t="s">
        <v>81</v>
      </c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6" t="s">
        <v>81</v>
      </c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6" t="s">
        <v>81</v>
      </c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6" t="s">
        <v>81</v>
      </c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6" t="s">
        <v>81</v>
      </c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6" t="s">
        <v>81</v>
      </c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6" t="s">
        <v>81</v>
      </c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6" t="s">
        <v>81</v>
      </c>
      <c r="FK175" s="37"/>
      <c r="FL175" s="37"/>
      <c r="FM175" s="37"/>
      <c r="FN175" s="37"/>
      <c r="FO175" s="37"/>
      <c r="FP175" s="37"/>
      <c r="FQ175" s="37"/>
      <c r="FR175" s="37"/>
      <c r="FS175" s="37"/>
      <c r="FT175" s="36" t="s">
        <v>81</v>
      </c>
      <c r="FU175" s="36" t="s">
        <v>81</v>
      </c>
      <c r="FV175" s="37"/>
      <c r="FW175" s="37"/>
      <c r="FX175" s="4"/>
      <c r="FY175" s="4"/>
    </row>
    <row r="176" spans="1:181" x14ac:dyDescent="0.2">
      <c r="A176" s="39" t="s">
        <v>14</v>
      </c>
      <c r="B176" s="13">
        <f>IF(B38="NA","0",IF(B38&gt;0.7,1,0))</f>
        <v>0</v>
      </c>
      <c r="C176" s="13">
        <f t="shared" ref="C176:K176" si="1479">IF(C38="NA","0",IF(C38&gt;0.7,1,0))</f>
        <v>0</v>
      </c>
      <c r="D176" s="13">
        <f t="shared" si="1479"/>
        <v>0</v>
      </c>
      <c r="E176" s="13">
        <f t="shared" si="1479"/>
        <v>0</v>
      </c>
      <c r="F176" s="13">
        <f t="shared" si="1479"/>
        <v>0</v>
      </c>
      <c r="G176" s="13">
        <f t="shared" si="1479"/>
        <v>0</v>
      </c>
      <c r="H176" s="13">
        <f t="shared" si="1479"/>
        <v>0</v>
      </c>
      <c r="I176" s="13">
        <f t="shared" si="1479"/>
        <v>0</v>
      </c>
      <c r="J176" s="13">
        <f t="shared" si="1479"/>
        <v>0</v>
      </c>
      <c r="K176" s="13">
        <f t="shared" si="1479"/>
        <v>0</v>
      </c>
      <c r="L176" s="39" t="s">
        <v>14</v>
      </c>
      <c r="M176" s="13">
        <f>IF(M38="NA","0",IF(M38&gt;0.7,1,0))</f>
        <v>0</v>
      </c>
      <c r="N176" s="13">
        <f t="shared" ref="N176:U176" si="1480">IF(N38="NA","0",IF(N38&gt;0.7,1,0))</f>
        <v>0</v>
      </c>
      <c r="O176" s="13">
        <f t="shared" si="1480"/>
        <v>0</v>
      </c>
      <c r="P176" s="13">
        <f t="shared" si="1480"/>
        <v>0</v>
      </c>
      <c r="Q176" s="13">
        <f t="shared" si="1480"/>
        <v>0</v>
      </c>
      <c r="R176" s="13">
        <f t="shared" si="1480"/>
        <v>0</v>
      </c>
      <c r="S176" s="13">
        <f t="shared" si="1480"/>
        <v>0</v>
      </c>
      <c r="T176" s="13">
        <f t="shared" si="1480"/>
        <v>0</v>
      </c>
      <c r="U176" s="13">
        <f t="shared" si="1480"/>
        <v>0</v>
      </c>
      <c r="V176" s="13">
        <f>IF(V38="NA","0",IF(V38&gt;0.7,1,0))</f>
        <v>0</v>
      </c>
      <c r="W176" s="39" t="s">
        <v>14</v>
      </c>
      <c r="X176" s="13">
        <f t="shared" ref="X176:AF176" si="1481">IF(X38="NA","0",IF(X38&gt;0.7,1,0))</f>
        <v>0</v>
      </c>
      <c r="Y176" s="13">
        <f t="shared" si="1481"/>
        <v>0</v>
      </c>
      <c r="Z176" s="13">
        <f t="shared" si="1481"/>
        <v>0</v>
      </c>
      <c r="AA176" s="13">
        <f t="shared" si="1481"/>
        <v>0</v>
      </c>
      <c r="AB176" s="13">
        <f t="shared" si="1481"/>
        <v>0</v>
      </c>
      <c r="AC176" s="13">
        <f t="shared" si="1481"/>
        <v>0</v>
      </c>
      <c r="AD176" s="13">
        <f t="shared" si="1481"/>
        <v>0</v>
      </c>
      <c r="AE176" s="13">
        <f t="shared" si="1481"/>
        <v>0</v>
      </c>
      <c r="AF176" s="13">
        <f t="shared" si="1481"/>
        <v>0</v>
      </c>
      <c r="AG176" s="13">
        <f>IF(AG38="NA","0",IF(AG38&gt;0.7,1,0))</f>
        <v>0</v>
      </c>
      <c r="AH176" s="39" t="s">
        <v>14</v>
      </c>
      <c r="AI176" s="13">
        <f t="shared" ref="AI176:AQ176" si="1482">IF(AI38="NA","0",IF(AI38&gt;0.7,1,0))</f>
        <v>0</v>
      </c>
      <c r="AJ176" s="13">
        <f t="shared" si="1482"/>
        <v>0</v>
      </c>
      <c r="AK176" s="13">
        <f t="shared" si="1482"/>
        <v>0</v>
      </c>
      <c r="AL176" s="13">
        <f t="shared" si="1482"/>
        <v>0</v>
      </c>
      <c r="AM176" s="13">
        <f t="shared" si="1482"/>
        <v>0</v>
      </c>
      <c r="AN176" s="13">
        <f t="shared" si="1482"/>
        <v>0</v>
      </c>
      <c r="AO176" s="13">
        <f t="shared" si="1482"/>
        <v>0</v>
      </c>
      <c r="AP176" s="13">
        <f t="shared" si="1482"/>
        <v>0</v>
      </c>
      <c r="AQ176" s="13">
        <f t="shared" si="1482"/>
        <v>0</v>
      </c>
      <c r="AR176" s="13">
        <f>IF(AR38="NA","0",IF(AR38&gt;0.7,1,0))</f>
        <v>0</v>
      </c>
      <c r="AS176" s="39" t="s">
        <v>14</v>
      </c>
      <c r="AT176" s="13">
        <f t="shared" ref="AT176:BB176" si="1483">IF(AT38="NA","0",IF(AT38&gt;0.7,1,0))</f>
        <v>0</v>
      </c>
      <c r="AU176" s="13">
        <f t="shared" si="1483"/>
        <v>0</v>
      </c>
      <c r="AV176" s="13">
        <f t="shared" si="1483"/>
        <v>0</v>
      </c>
      <c r="AW176" s="13">
        <f t="shared" si="1483"/>
        <v>0</v>
      </c>
      <c r="AX176" s="13">
        <f t="shared" si="1483"/>
        <v>0</v>
      </c>
      <c r="AY176" s="13">
        <f t="shared" si="1483"/>
        <v>0</v>
      </c>
      <c r="AZ176" s="13">
        <f t="shared" si="1483"/>
        <v>0</v>
      </c>
      <c r="BA176" s="13">
        <f t="shared" si="1483"/>
        <v>0</v>
      </c>
      <c r="BB176" s="13">
        <f t="shared" si="1483"/>
        <v>0</v>
      </c>
      <c r="BC176" s="13">
        <f>IF(BC38="NA","0",IF(BC38&gt;0.7,1,0))</f>
        <v>0</v>
      </c>
      <c r="BD176" s="39" t="s">
        <v>14</v>
      </c>
      <c r="BE176" s="13">
        <f t="shared" ref="BE176:BM176" si="1484">IF(BE38="NA","0",IF(BE38&gt;0.7,1,0))</f>
        <v>0</v>
      </c>
      <c r="BF176" s="13">
        <f t="shared" si="1484"/>
        <v>0</v>
      </c>
      <c r="BG176" s="13">
        <f t="shared" si="1484"/>
        <v>0</v>
      </c>
      <c r="BH176" s="13">
        <f t="shared" si="1484"/>
        <v>0</v>
      </c>
      <c r="BI176" s="13">
        <f t="shared" si="1484"/>
        <v>0</v>
      </c>
      <c r="BJ176" s="13">
        <f t="shared" si="1484"/>
        <v>0</v>
      </c>
      <c r="BK176" s="13">
        <f t="shared" si="1484"/>
        <v>0</v>
      </c>
      <c r="BL176" s="13">
        <f t="shared" si="1484"/>
        <v>0</v>
      </c>
      <c r="BM176" s="13">
        <f t="shared" si="1484"/>
        <v>0</v>
      </c>
      <c r="BN176" s="13">
        <f>IF(BN38="NA","0",IF(BN38&gt;0.7,1,0))</f>
        <v>0</v>
      </c>
      <c r="BO176" s="39" t="s">
        <v>14</v>
      </c>
      <c r="BP176" s="13">
        <f t="shared" ref="BP176:BX176" si="1485">IF(BP38="NA","0",IF(BP38&gt;0.7,1,0))</f>
        <v>0</v>
      </c>
      <c r="BQ176" s="13">
        <f t="shared" si="1485"/>
        <v>0</v>
      </c>
      <c r="BR176" s="13">
        <f t="shared" si="1485"/>
        <v>0</v>
      </c>
      <c r="BS176" s="13">
        <f t="shared" si="1485"/>
        <v>0</v>
      </c>
      <c r="BT176" s="13">
        <f t="shared" si="1485"/>
        <v>0</v>
      </c>
      <c r="BU176" s="13">
        <f t="shared" si="1485"/>
        <v>0</v>
      </c>
      <c r="BV176" s="13">
        <f t="shared" si="1485"/>
        <v>0</v>
      </c>
      <c r="BW176" s="13">
        <f t="shared" si="1485"/>
        <v>0</v>
      </c>
      <c r="BX176" s="13">
        <f t="shared" si="1485"/>
        <v>0</v>
      </c>
      <c r="BY176" s="13">
        <f>IF(BY38="NA","0",IF(BY38&gt;0.7,1,0))</f>
        <v>0</v>
      </c>
      <c r="BZ176" s="39" t="s">
        <v>14</v>
      </c>
      <c r="CA176" s="13">
        <f t="shared" ref="CA176:CI176" si="1486">IF(CA38="NA","0",IF(CA38&gt;0.7,1,0))</f>
        <v>0</v>
      </c>
      <c r="CB176" s="13">
        <f t="shared" si="1486"/>
        <v>0</v>
      </c>
      <c r="CC176" s="13">
        <f t="shared" si="1486"/>
        <v>0</v>
      </c>
      <c r="CD176" s="13">
        <f t="shared" si="1486"/>
        <v>0</v>
      </c>
      <c r="CE176" s="13">
        <f t="shared" si="1486"/>
        <v>0</v>
      </c>
      <c r="CF176" s="13">
        <f t="shared" si="1486"/>
        <v>0</v>
      </c>
      <c r="CG176" s="13">
        <f t="shared" si="1486"/>
        <v>0</v>
      </c>
      <c r="CH176" s="13">
        <f t="shared" si="1486"/>
        <v>0</v>
      </c>
      <c r="CI176" s="13">
        <f t="shared" si="1486"/>
        <v>0</v>
      </c>
      <c r="CJ176" s="13">
        <f>IF(CJ38="NA","0",IF(CJ38&gt;0.7,1,0))</f>
        <v>0</v>
      </c>
      <c r="CK176" s="39" t="s">
        <v>14</v>
      </c>
      <c r="CL176" s="13">
        <f t="shared" ref="CL176:CT176" si="1487">IF(CL38="NA","0",IF(CL38&gt;0.7,1,0))</f>
        <v>0</v>
      </c>
      <c r="CM176" s="13">
        <f t="shared" si="1487"/>
        <v>0</v>
      </c>
      <c r="CN176" s="13">
        <f t="shared" si="1487"/>
        <v>0</v>
      </c>
      <c r="CO176" s="13">
        <f t="shared" si="1487"/>
        <v>0</v>
      </c>
      <c r="CP176" s="13">
        <f t="shared" si="1487"/>
        <v>0</v>
      </c>
      <c r="CQ176" s="13">
        <f t="shared" si="1487"/>
        <v>0</v>
      </c>
      <c r="CR176" s="13">
        <f t="shared" si="1487"/>
        <v>0</v>
      </c>
      <c r="CS176" s="13">
        <f t="shared" si="1487"/>
        <v>0</v>
      </c>
      <c r="CT176" s="13">
        <f t="shared" si="1487"/>
        <v>0</v>
      </c>
      <c r="CU176" s="13">
        <f>IF(CU38="NA","0",IF(CU38&gt;0.7,1,0))</f>
        <v>0</v>
      </c>
      <c r="CV176" s="39" t="s">
        <v>14</v>
      </c>
      <c r="CW176" s="13">
        <f t="shared" ref="CW176:DE176" si="1488">IF(CW38="NA","0",IF(CW38&gt;0.7,1,0))</f>
        <v>0</v>
      </c>
      <c r="CX176" s="13">
        <f t="shared" si="1488"/>
        <v>0</v>
      </c>
      <c r="CY176" s="13">
        <f t="shared" si="1488"/>
        <v>0</v>
      </c>
      <c r="CZ176" s="13">
        <f t="shared" si="1488"/>
        <v>0</v>
      </c>
      <c r="DA176" s="13">
        <f t="shared" si="1488"/>
        <v>0</v>
      </c>
      <c r="DB176" s="13">
        <f t="shared" si="1488"/>
        <v>0</v>
      </c>
      <c r="DC176" s="13">
        <f t="shared" si="1488"/>
        <v>0</v>
      </c>
      <c r="DD176" s="13">
        <f t="shared" si="1488"/>
        <v>0</v>
      </c>
      <c r="DE176" s="13">
        <f t="shared" si="1488"/>
        <v>0</v>
      </c>
      <c r="DF176" s="13">
        <f>IF(DF38="NA","0",IF(DF38&gt;0.7,1,0))</f>
        <v>0</v>
      </c>
      <c r="DG176" s="39" t="s">
        <v>14</v>
      </c>
      <c r="DH176" s="13">
        <f t="shared" ref="DH176:DP176" si="1489">IF(DH38="NA","0",IF(DH38&gt;0.7,1,0))</f>
        <v>0</v>
      </c>
      <c r="DI176" s="13">
        <f t="shared" si="1489"/>
        <v>0</v>
      </c>
      <c r="DJ176" s="13">
        <f t="shared" si="1489"/>
        <v>0</v>
      </c>
      <c r="DK176" s="13">
        <f t="shared" si="1489"/>
        <v>0</v>
      </c>
      <c r="DL176" s="13">
        <f t="shared" si="1489"/>
        <v>0</v>
      </c>
      <c r="DM176" s="13">
        <f t="shared" si="1489"/>
        <v>0</v>
      </c>
      <c r="DN176" s="13">
        <f t="shared" si="1489"/>
        <v>0</v>
      </c>
      <c r="DO176" s="13">
        <f t="shared" si="1489"/>
        <v>0</v>
      </c>
      <c r="DP176" s="13">
        <f t="shared" si="1489"/>
        <v>0</v>
      </c>
      <c r="DQ176" s="13">
        <f>IF(DQ38="NA","0",IF(DQ38&gt;0.7,1,0))</f>
        <v>0</v>
      </c>
      <c r="DR176" s="39" t="s">
        <v>14</v>
      </c>
      <c r="DS176" s="13">
        <f t="shared" ref="DS176:EA176" si="1490">IF(DS38="NA","0",IF(DS38&gt;0.7,1,0))</f>
        <v>0</v>
      </c>
      <c r="DT176" s="13">
        <f t="shared" si="1490"/>
        <v>0</v>
      </c>
      <c r="DU176" s="13">
        <f t="shared" si="1490"/>
        <v>0</v>
      </c>
      <c r="DV176" s="13">
        <f t="shared" si="1490"/>
        <v>0</v>
      </c>
      <c r="DW176" s="13">
        <f t="shared" si="1490"/>
        <v>0</v>
      </c>
      <c r="DX176" s="13">
        <f t="shared" si="1490"/>
        <v>0</v>
      </c>
      <c r="DY176" s="13">
        <f t="shared" si="1490"/>
        <v>0</v>
      </c>
      <c r="DZ176" s="13">
        <f t="shared" si="1490"/>
        <v>0</v>
      </c>
      <c r="EA176" s="13">
        <f t="shared" si="1490"/>
        <v>0</v>
      </c>
      <c r="EB176" s="13">
        <f>IF(EB38="NA","0",IF(EB38&gt;0.7,1,0))</f>
        <v>0</v>
      </c>
      <c r="EC176" s="39" t="s">
        <v>14</v>
      </c>
      <c r="ED176" s="13">
        <f t="shared" ref="ED176:EL176" si="1491">IF(ED38="NA","0",IF(ED38&gt;0.7,1,0))</f>
        <v>0</v>
      </c>
      <c r="EE176" s="13">
        <f t="shared" si="1491"/>
        <v>0</v>
      </c>
      <c r="EF176" s="13">
        <f t="shared" si="1491"/>
        <v>0</v>
      </c>
      <c r="EG176" s="13">
        <f t="shared" si="1491"/>
        <v>0</v>
      </c>
      <c r="EH176" s="13">
        <f t="shared" si="1491"/>
        <v>0</v>
      </c>
      <c r="EI176" s="13">
        <f t="shared" si="1491"/>
        <v>0</v>
      </c>
      <c r="EJ176" s="13">
        <f t="shared" si="1491"/>
        <v>0</v>
      </c>
      <c r="EK176" s="13">
        <f t="shared" si="1491"/>
        <v>0</v>
      </c>
      <c r="EL176" s="13">
        <f t="shared" si="1491"/>
        <v>0</v>
      </c>
      <c r="EM176" s="13">
        <f t="shared" ref="EM176" si="1492">IF(EM38="NA","0",IF(EM38&gt;0.7,1,0))</f>
        <v>0</v>
      </c>
      <c r="EN176" s="39" t="s">
        <v>14</v>
      </c>
      <c r="EO176" s="13">
        <f t="shared" ref="EO176:EX176" si="1493">IF(EO38="NA","0",IF(EO38&gt;0.7,1,0))</f>
        <v>0</v>
      </c>
      <c r="EP176" s="13">
        <f t="shared" si="1493"/>
        <v>0</v>
      </c>
      <c r="EQ176" s="13">
        <f t="shared" si="1493"/>
        <v>0</v>
      </c>
      <c r="ER176" s="13">
        <f t="shared" si="1493"/>
        <v>0</v>
      </c>
      <c r="ES176" s="13">
        <f t="shared" si="1493"/>
        <v>0</v>
      </c>
      <c r="ET176" s="13">
        <f t="shared" si="1493"/>
        <v>0</v>
      </c>
      <c r="EU176" s="13">
        <f t="shared" si="1493"/>
        <v>0</v>
      </c>
      <c r="EV176" s="13">
        <f t="shared" si="1493"/>
        <v>0</v>
      </c>
      <c r="EW176" s="13">
        <f t="shared" si="1493"/>
        <v>0</v>
      </c>
      <c r="EX176" s="13">
        <f t="shared" si="1493"/>
        <v>0</v>
      </c>
      <c r="EY176" s="39" t="s">
        <v>14</v>
      </c>
      <c r="EZ176" s="13">
        <f t="shared" ref="EZ176:FI176" si="1494">IF(EZ38="NA","0",IF(EZ38&gt;0.7,1,0))</f>
        <v>0</v>
      </c>
      <c r="FA176" s="13">
        <f t="shared" si="1494"/>
        <v>0</v>
      </c>
      <c r="FB176" s="13">
        <f t="shared" si="1494"/>
        <v>0</v>
      </c>
      <c r="FC176" s="13">
        <f t="shared" si="1494"/>
        <v>0</v>
      </c>
      <c r="FD176" s="13">
        <f t="shared" si="1494"/>
        <v>0</v>
      </c>
      <c r="FE176" s="13">
        <f t="shared" si="1494"/>
        <v>0</v>
      </c>
      <c r="FF176" s="13">
        <f t="shared" si="1494"/>
        <v>0</v>
      </c>
      <c r="FG176" s="13">
        <f t="shared" si="1494"/>
        <v>0</v>
      </c>
      <c r="FH176" s="13">
        <f t="shared" si="1494"/>
        <v>0</v>
      </c>
      <c r="FI176" s="13">
        <f t="shared" si="1494"/>
        <v>0</v>
      </c>
      <c r="FJ176" s="39" t="s">
        <v>14</v>
      </c>
      <c r="FK176" s="13">
        <f t="shared" ref="FK176:FS176" si="1495">IF(FK38="NA","0",IF(FK38&gt;0.7,1,0))</f>
        <v>0</v>
      </c>
      <c r="FL176" s="13">
        <f t="shared" si="1495"/>
        <v>0</v>
      </c>
      <c r="FM176" s="13">
        <f t="shared" si="1495"/>
        <v>0</v>
      </c>
      <c r="FN176" s="13">
        <f t="shared" si="1495"/>
        <v>0</v>
      </c>
      <c r="FO176" s="13">
        <f t="shared" si="1495"/>
        <v>0</v>
      </c>
      <c r="FP176" s="13">
        <f t="shared" si="1495"/>
        <v>0</v>
      </c>
      <c r="FQ176" s="13">
        <f t="shared" si="1495"/>
        <v>0</v>
      </c>
      <c r="FR176" s="13">
        <f t="shared" si="1495"/>
        <v>0</v>
      </c>
      <c r="FS176" s="13">
        <f t="shared" si="1495"/>
        <v>0</v>
      </c>
      <c r="FT176" s="39" t="s">
        <v>14</v>
      </c>
      <c r="FU176" s="94" t="s">
        <v>14</v>
      </c>
      <c r="FV176" s="13">
        <f>SUM(B176:FT176)</f>
        <v>0</v>
      </c>
      <c r="FW176" s="37"/>
      <c r="FX176" s="4"/>
      <c r="FY176" s="4"/>
    </row>
    <row r="177" spans="1:181" x14ac:dyDescent="0.2">
      <c r="A177" s="39" t="s">
        <v>15</v>
      </c>
      <c r="B177" s="13">
        <f>IF(B39="NA","0",IF(B39&gt;1.5,1,0))</f>
        <v>0</v>
      </c>
      <c r="C177" s="13">
        <f t="shared" ref="C177:K177" si="1496">IF(C39="NA","0",IF(C39&gt;1.5,1,0))</f>
        <v>0</v>
      </c>
      <c r="D177" s="13">
        <f t="shared" si="1496"/>
        <v>0</v>
      </c>
      <c r="E177" s="13">
        <f t="shared" si="1496"/>
        <v>0</v>
      </c>
      <c r="F177" s="13">
        <f t="shared" si="1496"/>
        <v>0</v>
      </c>
      <c r="G177" s="13">
        <f t="shared" si="1496"/>
        <v>0</v>
      </c>
      <c r="H177" s="13">
        <f t="shared" si="1496"/>
        <v>0</v>
      </c>
      <c r="I177" s="13">
        <f t="shared" si="1496"/>
        <v>0</v>
      </c>
      <c r="J177" s="13">
        <f t="shared" si="1496"/>
        <v>0</v>
      </c>
      <c r="K177" s="13">
        <f t="shared" si="1496"/>
        <v>0</v>
      </c>
      <c r="L177" s="39" t="s">
        <v>15</v>
      </c>
      <c r="M177" s="13">
        <f>IF(M39="NA","0",IF(M39&gt;1.5,1,0))</f>
        <v>0</v>
      </c>
      <c r="N177" s="13">
        <f t="shared" ref="N177:U177" si="1497">IF(N39="NA","0",IF(N39&gt;1.5,1,0))</f>
        <v>0</v>
      </c>
      <c r="O177" s="13">
        <f t="shared" si="1497"/>
        <v>0</v>
      </c>
      <c r="P177" s="13">
        <f t="shared" si="1497"/>
        <v>0</v>
      </c>
      <c r="Q177" s="13">
        <f t="shared" si="1497"/>
        <v>0</v>
      </c>
      <c r="R177" s="13">
        <f t="shared" si="1497"/>
        <v>0</v>
      </c>
      <c r="S177" s="13">
        <f t="shared" si="1497"/>
        <v>0</v>
      </c>
      <c r="T177" s="13">
        <f t="shared" si="1497"/>
        <v>0</v>
      </c>
      <c r="U177" s="13">
        <f t="shared" si="1497"/>
        <v>0</v>
      </c>
      <c r="V177" s="13">
        <f>IF(V39="NA","0",IF(V39&gt;1.5,1,0))</f>
        <v>0</v>
      </c>
      <c r="W177" s="39" t="s">
        <v>15</v>
      </c>
      <c r="X177" s="13">
        <f t="shared" ref="X177:AF177" si="1498">IF(X39="NA","0",IF(X39&gt;1.5,1,0))</f>
        <v>0</v>
      </c>
      <c r="Y177" s="13">
        <f t="shared" si="1498"/>
        <v>0</v>
      </c>
      <c r="Z177" s="13">
        <f t="shared" si="1498"/>
        <v>0</v>
      </c>
      <c r="AA177" s="13">
        <f t="shared" si="1498"/>
        <v>0</v>
      </c>
      <c r="AB177" s="13">
        <f t="shared" si="1498"/>
        <v>0</v>
      </c>
      <c r="AC177" s="13">
        <f t="shared" si="1498"/>
        <v>0</v>
      </c>
      <c r="AD177" s="13">
        <f t="shared" si="1498"/>
        <v>0</v>
      </c>
      <c r="AE177" s="13">
        <f t="shared" si="1498"/>
        <v>0</v>
      </c>
      <c r="AF177" s="13">
        <f t="shared" si="1498"/>
        <v>0</v>
      </c>
      <c r="AG177" s="13">
        <f>IF(AG39="NA","0",IF(AG39&gt;1.5,1,0))</f>
        <v>0</v>
      </c>
      <c r="AH177" s="39" t="s">
        <v>15</v>
      </c>
      <c r="AI177" s="13">
        <f t="shared" ref="AI177:AQ177" si="1499">IF(AI39="NA","0",IF(AI39&gt;1.5,1,0))</f>
        <v>0</v>
      </c>
      <c r="AJ177" s="13">
        <f t="shared" si="1499"/>
        <v>0</v>
      </c>
      <c r="AK177" s="13">
        <f t="shared" si="1499"/>
        <v>0</v>
      </c>
      <c r="AL177" s="13">
        <f t="shared" si="1499"/>
        <v>0</v>
      </c>
      <c r="AM177" s="13">
        <f t="shared" si="1499"/>
        <v>0</v>
      </c>
      <c r="AN177" s="13">
        <f t="shared" si="1499"/>
        <v>0</v>
      </c>
      <c r="AO177" s="13">
        <f t="shared" si="1499"/>
        <v>0</v>
      </c>
      <c r="AP177" s="13">
        <f t="shared" si="1499"/>
        <v>0</v>
      </c>
      <c r="AQ177" s="13">
        <f t="shared" si="1499"/>
        <v>0</v>
      </c>
      <c r="AR177" s="13">
        <f>IF(AR39="NA","0",IF(AR39&gt;1.5,1,0))</f>
        <v>0</v>
      </c>
      <c r="AS177" s="39" t="s">
        <v>15</v>
      </c>
      <c r="AT177" s="13">
        <f t="shared" ref="AT177:BB177" si="1500">IF(AT39="NA","0",IF(AT39&gt;1.5,1,0))</f>
        <v>0</v>
      </c>
      <c r="AU177" s="13">
        <f t="shared" si="1500"/>
        <v>0</v>
      </c>
      <c r="AV177" s="13">
        <f t="shared" si="1500"/>
        <v>0</v>
      </c>
      <c r="AW177" s="13">
        <f t="shared" si="1500"/>
        <v>0</v>
      </c>
      <c r="AX177" s="13">
        <f t="shared" si="1500"/>
        <v>0</v>
      </c>
      <c r="AY177" s="13">
        <f t="shared" si="1500"/>
        <v>0</v>
      </c>
      <c r="AZ177" s="13">
        <f t="shared" si="1500"/>
        <v>0</v>
      </c>
      <c r="BA177" s="13">
        <f t="shared" si="1500"/>
        <v>0</v>
      </c>
      <c r="BB177" s="13">
        <f t="shared" si="1500"/>
        <v>0</v>
      </c>
      <c r="BC177" s="13">
        <f>IF(BC39="NA","0",IF(BC39&gt;1.5,1,0))</f>
        <v>0</v>
      </c>
      <c r="BD177" s="39" t="s">
        <v>15</v>
      </c>
      <c r="BE177" s="13">
        <f t="shared" ref="BE177:BM177" si="1501">IF(BE39="NA","0",IF(BE39&gt;1.5,1,0))</f>
        <v>0</v>
      </c>
      <c r="BF177" s="13">
        <f t="shared" si="1501"/>
        <v>0</v>
      </c>
      <c r="BG177" s="13">
        <f t="shared" si="1501"/>
        <v>0</v>
      </c>
      <c r="BH177" s="13">
        <f t="shared" si="1501"/>
        <v>0</v>
      </c>
      <c r="BI177" s="13">
        <f t="shared" si="1501"/>
        <v>0</v>
      </c>
      <c r="BJ177" s="13">
        <f t="shared" si="1501"/>
        <v>0</v>
      </c>
      <c r="BK177" s="13">
        <f t="shared" si="1501"/>
        <v>0</v>
      </c>
      <c r="BL177" s="13">
        <f t="shared" si="1501"/>
        <v>0</v>
      </c>
      <c r="BM177" s="13">
        <f t="shared" si="1501"/>
        <v>0</v>
      </c>
      <c r="BN177" s="13">
        <f>IF(BN39="NA","0",IF(BN39&gt;1.5,1,0))</f>
        <v>0</v>
      </c>
      <c r="BO177" s="39" t="s">
        <v>15</v>
      </c>
      <c r="BP177" s="13">
        <f t="shared" ref="BP177:BX177" si="1502">IF(BP39="NA","0",IF(BP39&gt;1.5,1,0))</f>
        <v>0</v>
      </c>
      <c r="BQ177" s="13">
        <f t="shared" si="1502"/>
        <v>0</v>
      </c>
      <c r="BR177" s="13">
        <f t="shared" si="1502"/>
        <v>0</v>
      </c>
      <c r="BS177" s="13">
        <f t="shared" si="1502"/>
        <v>0</v>
      </c>
      <c r="BT177" s="13">
        <f t="shared" si="1502"/>
        <v>0</v>
      </c>
      <c r="BU177" s="13">
        <f t="shared" si="1502"/>
        <v>0</v>
      </c>
      <c r="BV177" s="13">
        <f t="shared" si="1502"/>
        <v>0</v>
      </c>
      <c r="BW177" s="13">
        <f t="shared" si="1502"/>
        <v>0</v>
      </c>
      <c r="BX177" s="13">
        <f t="shared" si="1502"/>
        <v>0</v>
      </c>
      <c r="BY177" s="13">
        <f>IF(BY39="NA","0",IF(BY39&gt;1.5,1,0))</f>
        <v>0</v>
      </c>
      <c r="BZ177" s="39" t="s">
        <v>15</v>
      </c>
      <c r="CA177" s="13">
        <f t="shared" ref="CA177:CI177" si="1503">IF(CA39="NA","0",IF(CA39&gt;1.5,1,0))</f>
        <v>0</v>
      </c>
      <c r="CB177" s="13">
        <f t="shared" si="1503"/>
        <v>0</v>
      </c>
      <c r="CC177" s="13">
        <f t="shared" si="1503"/>
        <v>0</v>
      </c>
      <c r="CD177" s="13">
        <f t="shared" si="1503"/>
        <v>0</v>
      </c>
      <c r="CE177" s="13">
        <f t="shared" si="1503"/>
        <v>0</v>
      </c>
      <c r="CF177" s="13">
        <f t="shared" si="1503"/>
        <v>0</v>
      </c>
      <c r="CG177" s="13">
        <f t="shared" si="1503"/>
        <v>0</v>
      </c>
      <c r="CH177" s="13">
        <f t="shared" si="1503"/>
        <v>0</v>
      </c>
      <c r="CI177" s="13">
        <f t="shared" si="1503"/>
        <v>0</v>
      </c>
      <c r="CJ177" s="13">
        <f>IF(CJ39="NA","0",IF(CJ39&gt;1.5,1,0))</f>
        <v>0</v>
      </c>
      <c r="CK177" s="39" t="s">
        <v>15</v>
      </c>
      <c r="CL177" s="13">
        <f t="shared" ref="CL177:CT177" si="1504">IF(CL39="NA","0",IF(CL39&gt;1.5,1,0))</f>
        <v>0</v>
      </c>
      <c r="CM177" s="13">
        <f t="shared" si="1504"/>
        <v>0</v>
      </c>
      <c r="CN177" s="13">
        <f t="shared" si="1504"/>
        <v>0</v>
      </c>
      <c r="CO177" s="13">
        <f t="shared" si="1504"/>
        <v>0</v>
      </c>
      <c r="CP177" s="13">
        <f t="shared" si="1504"/>
        <v>0</v>
      </c>
      <c r="CQ177" s="13">
        <f t="shared" si="1504"/>
        <v>0</v>
      </c>
      <c r="CR177" s="13">
        <f t="shared" si="1504"/>
        <v>0</v>
      </c>
      <c r="CS177" s="13">
        <f t="shared" si="1504"/>
        <v>0</v>
      </c>
      <c r="CT177" s="13">
        <f t="shared" si="1504"/>
        <v>0</v>
      </c>
      <c r="CU177" s="13">
        <f>IF(CU39="NA","0",IF(CU39&gt;1.5,1,0))</f>
        <v>0</v>
      </c>
      <c r="CV177" s="39" t="s">
        <v>15</v>
      </c>
      <c r="CW177" s="13">
        <f t="shared" ref="CW177:DE177" si="1505">IF(CW39="NA","0",IF(CW39&gt;1.5,1,0))</f>
        <v>0</v>
      </c>
      <c r="CX177" s="13">
        <f t="shared" si="1505"/>
        <v>0</v>
      </c>
      <c r="CY177" s="13">
        <f t="shared" si="1505"/>
        <v>0</v>
      </c>
      <c r="CZ177" s="13">
        <f t="shared" si="1505"/>
        <v>0</v>
      </c>
      <c r="DA177" s="13">
        <f t="shared" si="1505"/>
        <v>0</v>
      </c>
      <c r="DB177" s="13">
        <f t="shared" si="1505"/>
        <v>0</v>
      </c>
      <c r="DC177" s="13">
        <f t="shared" si="1505"/>
        <v>0</v>
      </c>
      <c r="DD177" s="13">
        <f t="shared" si="1505"/>
        <v>0</v>
      </c>
      <c r="DE177" s="13">
        <f t="shared" si="1505"/>
        <v>0</v>
      </c>
      <c r="DF177" s="13">
        <f>IF(DF39="NA","0",IF(DF39&gt;1.5,1,0))</f>
        <v>0</v>
      </c>
      <c r="DG177" s="39" t="s">
        <v>15</v>
      </c>
      <c r="DH177" s="13">
        <f t="shared" ref="DH177:DP177" si="1506">IF(DH39="NA","0",IF(DH39&gt;1.5,1,0))</f>
        <v>0</v>
      </c>
      <c r="DI177" s="13">
        <f t="shared" si="1506"/>
        <v>0</v>
      </c>
      <c r="DJ177" s="13">
        <f t="shared" si="1506"/>
        <v>0</v>
      </c>
      <c r="DK177" s="13">
        <f t="shared" si="1506"/>
        <v>0</v>
      </c>
      <c r="DL177" s="13">
        <f t="shared" si="1506"/>
        <v>0</v>
      </c>
      <c r="DM177" s="13">
        <f t="shared" si="1506"/>
        <v>0</v>
      </c>
      <c r="DN177" s="13">
        <f t="shared" si="1506"/>
        <v>0</v>
      </c>
      <c r="DO177" s="13">
        <f t="shared" si="1506"/>
        <v>0</v>
      </c>
      <c r="DP177" s="13">
        <f t="shared" si="1506"/>
        <v>0</v>
      </c>
      <c r="DQ177" s="13">
        <f>IF(DQ39="NA","0",IF(DQ39&gt;1.5,1,0))</f>
        <v>0</v>
      </c>
      <c r="DR177" s="39" t="s">
        <v>15</v>
      </c>
      <c r="DS177" s="13">
        <f t="shared" ref="DS177:EA177" si="1507">IF(DS39="NA","0",IF(DS39&gt;1.5,1,0))</f>
        <v>0</v>
      </c>
      <c r="DT177" s="13">
        <f t="shared" si="1507"/>
        <v>0</v>
      </c>
      <c r="DU177" s="13">
        <f t="shared" si="1507"/>
        <v>0</v>
      </c>
      <c r="DV177" s="13">
        <f t="shared" si="1507"/>
        <v>0</v>
      </c>
      <c r="DW177" s="13">
        <f t="shared" si="1507"/>
        <v>0</v>
      </c>
      <c r="DX177" s="13">
        <f t="shared" si="1507"/>
        <v>0</v>
      </c>
      <c r="DY177" s="13">
        <f t="shared" si="1507"/>
        <v>0</v>
      </c>
      <c r="DZ177" s="13">
        <f t="shared" si="1507"/>
        <v>0</v>
      </c>
      <c r="EA177" s="13">
        <f t="shared" si="1507"/>
        <v>0</v>
      </c>
      <c r="EB177" s="13">
        <f>IF(EB39="NA","0",IF(EB39&gt;1.5,1,0))</f>
        <v>0</v>
      </c>
      <c r="EC177" s="39" t="s">
        <v>15</v>
      </c>
      <c r="ED177" s="13">
        <f t="shared" ref="ED177:EL177" si="1508">IF(ED39="NA","0",IF(ED39&gt;1.5,1,0))</f>
        <v>0</v>
      </c>
      <c r="EE177" s="13">
        <f t="shared" si="1508"/>
        <v>0</v>
      </c>
      <c r="EF177" s="13">
        <f t="shared" si="1508"/>
        <v>0</v>
      </c>
      <c r="EG177" s="13">
        <f t="shared" si="1508"/>
        <v>0</v>
      </c>
      <c r="EH177" s="13">
        <f t="shared" si="1508"/>
        <v>0</v>
      </c>
      <c r="EI177" s="13">
        <f t="shared" si="1508"/>
        <v>0</v>
      </c>
      <c r="EJ177" s="13">
        <f t="shared" si="1508"/>
        <v>0</v>
      </c>
      <c r="EK177" s="13">
        <f t="shared" si="1508"/>
        <v>0</v>
      </c>
      <c r="EL177" s="13">
        <f t="shared" si="1508"/>
        <v>0</v>
      </c>
      <c r="EM177" s="13">
        <f t="shared" ref="EM177" si="1509">IF(EM39="NA","0",IF(EM39&gt;1.5,1,0))</f>
        <v>0</v>
      </c>
      <c r="EN177" s="39" t="s">
        <v>15</v>
      </c>
      <c r="EO177" s="13">
        <f t="shared" ref="EO177:EX177" si="1510">IF(EO39="NA","0",IF(EO39&gt;1.5,1,0))</f>
        <v>0</v>
      </c>
      <c r="EP177" s="13">
        <f t="shared" si="1510"/>
        <v>0</v>
      </c>
      <c r="EQ177" s="13">
        <f t="shared" si="1510"/>
        <v>0</v>
      </c>
      <c r="ER177" s="13">
        <f t="shared" si="1510"/>
        <v>0</v>
      </c>
      <c r="ES177" s="13">
        <f t="shared" si="1510"/>
        <v>0</v>
      </c>
      <c r="ET177" s="13">
        <f t="shared" si="1510"/>
        <v>0</v>
      </c>
      <c r="EU177" s="13">
        <f t="shared" si="1510"/>
        <v>0</v>
      </c>
      <c r="EV177" s="13">
        <f t="shared" si="1510"/>
        <v>0</v>
      </c>
      <c r="EW177" s="13">
        <f t="shared" si="1510"/>
        <v>0</v>
      </c>
      <c r="EX177" s="13">
        <f t="shared" si="1510"/>
        <v>0</v>
      </c>
      <c r="EY177" s="39" t="s">
        <v>15</v>
      </c>
      <c r="EZ177" s="13">
        <f t="shared" ref="EZ177:FI177" si="1511">IF(EZ39="NA","0",IF(EZ39&gt;1.5,1,0))</f>
        <v>0</v>
      </c>
      <c r="FA177" s="13">
        <f t="shared" si="1511"/>
        <v>0</v>
      </c>
      <c r="FB177" s="13">
        <f t="shared" si="1511"/>
        <v>0</v>
      </c>
      <c r="FC177" s="13">
        <f t="shared" si="1511"/>
        <v>0</v>
      </c>
      <c r="FD177" s="13">
        <f t="shared" si="1511"/>
        <v>0</v>
      </c>
      <c r="FE177" s="13">
        <f t="shared" si="1511"/>
        <v>0</v>
      </c>
      <c r="FF177" s="13">
        <f t="shared" si="1511"/>
        <v>0</v>
      </c>
      <c r="FG177" s="13">
        <f t="shared" si="1511"/>
        <v>0</v>
      </c>
      <c r="FH177" s="13">
        <f t="shared" si="1511"/>
        <v>0</v>
      </c>
      <c r="FI177" s="13">
        <f t="shared" si="1511"/>
        <v>0</v>
      </c>
      <c r="FJ177" s="39" t="s">
        <v>15</v>
      </c>
      <c r="FK177" s="13">
        <f t="shared" ref="FK177:FS177" si="1512">IF(FK39="NA","0",IF(FK39&gt;1.5,1,0))</f>
        <v>0</v>
      </c>
      <c r="FL177" s="13">
        <f t="shared" si="1512"/>
        <v>0</v>
      </c>
      <c r="FM177" s="13">
        <f t="shared" si="1512"/>
        <v>0</v>
      </c>
      <c r="FN177" s="13">
        <f t="shared" si="1512"/>
        <v>0</v>
      </c>
      <c r="FO177" s="13">
        <f t="shared" si="1512"/>
        <v>0</v>
      </c>
      <c r="FP177" s="13">
        <f t="shared" si="1512"/>
        <v>0</v>
      </c>
      <c r="FQ177" s="13">
        <f t="shared" si="1512"/>
        <v>0</v>
      </c>
      <c r="FR177" s="13">
        <f t="shared" si="1512"/>
        <v>0</v>
      </c>
      <c r="FS177" s="13">
        <f t="shared" si="1512"/>
        <v>0</v>
      </c>
      <c r="FT177" s="39" t="s">
        <v>15</v>
      </c>
      <c r="FU177" s="94" t="s">
        <v>15</v>
      </c>
      <c r="FV177" s="13">
        <f>SUM(B177:FT177)</f>
        <v>0</v>
      </c>
      <c r="FW177" s="37"/>
      <c r="FX177" s="4"/>
      <c r="FY177" s="4"/>
    </row>
    <row r="178" spans="1:181" x14ac:dyDescent="0.2">
      <c r="A178" s="39" t="s">
        <v>16</v>
      </c>
      <c r="B178" s="13">
        <f>IF(B40="NA","0",IF(B40&gt;0.5,1,0))</f>
        <v>0</v>
      </c>
      <c r="C178" s="13">
        <f t="shared" ref="C178:K178" si="1513">IF(C40="NA","0",IF(C40&gt;0.5,1,0))</f>
        <v>0</v>
      </c>
      <c r="D178" s="13">
        <f t="shared" si="1513"/>
        <v>0</v>
      </c>
      <c r="E178" s="13">
        <f t="shared" si="1513"/>
        <v>0</v>
      </c>
      <c r="F178" s="13">
        <f t="shared" si="1513"/>
        <v>0</v>
      </c>
      <c r="G178" s="13">
        <f t="shared" si="1513"/>
        <v>0</v>
      </c>
      <c r="H178" s="13">
        <f t="shared" si="1513"/>
        <v>0</v>
      </c>
      <c r="I178" s="13">
        <f t="shared" si="1513"/>
        <v>0</v>
      </c>
      <c r="J178" s="13">
        <f t="shared" si="1513"/>
        <v>0</v>
      </c>
      <c r="K178" s="13">
        <f t="shared" si="1513"/>
        <v>0</v>
      </c>
      <c r="L178" s="39" t="s">
        <v>16</v>
      </c>
      <c r="M178" s="13">
        <f>IF(M40="NA","0",IF(M40&gt;0.5,1,0))</f>
        <v>0</v>
      </c>
      <c r="N178" s="13">
        <f t="shared" ref="N178:U178" si="1514">IF(N40="NA","0",IF(N40&gt;0.5,1,0))</f>
        <v>0</v>
      </c>
      <c r="O178" s="13">
        <f t="shared" si="1514"/>
        <v>0</v>
      </c>
      <c r="P178" s="13">
        <f t="shared" si="1514"/>
        <v>0</v>
      </c>
      <c r="Q178" s="13">
        <f t="shared" si="1514"/>
        <v>0</v>
      </c>
      <c r="R178" s="13">
        <f t="shared" si="1514"/>
        <v>0</v>
      </c>
      <c r="S178" s="13">
        <f t="shared" si="1514"/>
        <v>0</v>
      </c>
      <c r="T178" s="13">
        <f t="shared" si="1514"/>
        <v>0</v>
      </c>
      <c r="U178" s="13">
        <f t="shared" si="1514"/>
        <v>0</v>
      </c>
      <c r="V178" s="13">
        <f>IF(V40="NA","0",IF(V40&gt;0.5,1,0))</f>
        <v>0</v>
      </c>
      <c r="W178" s="39" t="s">
        <v>16</v>
      </c>
      <c r="X178" s="13">
        <f t="shared" ref="X178:AF178" si="1515">IF(X40="NA","0",IF(X40&gt;0.5,1,0))</f>
        <v>0</v>
      </c>
      <c r="Y178" s="13">
        <f t="shared" si="1515"/>
        <v>0</v>
      </c>
      <c r="Z178" s="13">
        <f t="shared" si="1515"/>
        <v>0</v>
      </c>
      <c r="AA178" s="13">
        <f t="shared" si="1515"/>
        <v>0</v>
      </c>
      <c r="AB178" s="13">
        <f t="shared" si="1515"/>
        <v>0</v>
      </c>
      <c r="AC178" s="13">
        <f t="shared" si="1515"/>
        <v>0</v>
      </c>
      <c r="AD178" s="13">
        <f t="shared" si="1515"/>
        <v>0</v>
      </c>
      <c r="AE178" s="13">
        <f t="shared" si="1515"/>
        <v>0</v>
      </c>
      <c r="AF178" s="13">
        <f t="shared" si="1515"/>
        <v>0</v>
      </c>
      <c r="AG178" s="13">
        <f>IF(AG40="NA","0",IF(AG40&gt;0.5,1,0))</f>
        <v>0</v>
      </c>
      <c r="AH178" s="39" t="s">
        <v>16</v>
      </c>
      <c r="AI178" s="13">
        <f t="shared" ref="AI178:AQ178" si="1516">IF(AI40="NA","0",IF(AI40&gt;0.5,1,0))</f>
        <v>0</v>
      </c>
      <c r="AJ178" s="13">
        <f t="shared" si="1516"/>
        <v>0</v>
      </c>
      <c r="AK178" s="13">
        <f t="shared" si="1516"/>
        <v>0</v>
      </c>
      <c r="AL178" s="13">
        <f t="shared" si="1516"/>
        <v>0</v>
      </c>
      <c r="AM178" s="13">
        <f t="shared" si="1516"/>
        <v>0</v>
      </c>
      <c r="AN178" s="13">
        <f t="shared" si="1516"/>
        <v>0</v>
      </c>
      <c r="AO178" s="13">
        <f t="shared" si="1516"/>
        <v>0</v>
      </c>
      <c r="AP178" s="13">
        <f t="shared" si="1516"/>
        <v>0</v>
      </c>
      <c r="AQ178" s="13">
        <f t="shared" si="1516"/>
        <v>0</v>
      </c>
      <c r="AR178" s="13">
        <f>IF(AR40="NA","0",IF(AR40&gt;0.5,1,0))</f>
        <v>0</v>
      </c>
      <c r="AS178" s="39" t="s">
        <v>16</v>
      </c>
      <c r="AT178" s="13">
        <f t="shared" ref="AT178:BB178" si="1517">IF(AT40="NA","0",IF(AT40&gt;0.5,1,0))</f>
        <v>0</v>
      </c>
      <c r="AU178" s="13">
        <f t="shared" si="1517"/>
        <v>0</v>
      </c>
      <c r="AV178" s="13">
        <f t="shared" si="1517"/>
        <v>0</v>
      </c>
      <c r="AW178" s="13">
        <f t="shared" si="1517"/>
        <v>0</v>
      </c>
      <c r="AX178" s="13">
        <f t="shared" si="1517"/>
        <v>0</v>
      </c>
      <c r="AY178" s="13">
        <f t="shared" si="1517"/>
        <v>0</v>
      </c>
      <c r="AZ178" s="13">
        <f t="shared" si="1517"/>
        <v>0</v>
      </c>
      <c r="BA178" s="13">
        <f t="shared" si="1517"/>
        <v>0</v>
      </c>
      <c r="BB178" s="13">
        <f t="shared" si="1517"/>
        <v>0</v>
      </c>
      <c r="BC178" s="13">
        <f>IF(BC40="NA","0",IF(BC40&gt;0.5,1,0))</f>
        <v>0</v>
      </c>
      <c r="BD178" s="39" t="s">
        <v>16</v>
      </c>
      <c r="BE178" s="13">
        <f t="shared" ref="BE178:BM178" si="1518">IF(BE40="NA","0",IF(BE40&gt;0.5,1,0))</f>
        <v>0</v>
      </c>
      <c r="BF178" s="13">
        <f t="shared" si="1518"/>
        <v>0</v>
      </c>
      <c r="BG178" s="13">
        <f t="shared" si="1518"/>
        <v>0</v>
      </c>
      <c r="BH178" s="13">
        <f t="shared" si="1518"/>
        <v>0</v>
      </c>
      <c r="BI178" s="13">
        <f t="shared" si="1518"/>
        <v>0</v>
      </c>
      <c r="BJ178" s="13">
        <f t="shared" si="1518"/>
        <v>0</v>
      </c>
      <c r="BK178" s="13">
        <f t="shared" si="1518"/>
        <v>0</v>
      </c>
      <c r="BL178" s="13">
        <f t="shared" si="1518"/>
        <v>0</v>
      </c>
      <c r="BM178" s="13">
        <f t="shared" si="1518"/>
        <v>0</v>
      </c>
      <c r="BN178" s="13">
        <f>IF(BN40="NA","0",IF(BN40&gt;0.5,1,0))</f>
        <v>0</v>
      </c>
      <c r="BO178" s="39" t="s">
        <v>16</v>
      </c>
      <c r="BP178" s="13">
        <f t="shared" ref="BP178:BX178" si="1519">IF(BP40="NA","0",IF(BP40&gt;0.5,1,0))</f>
        <v>0</v>
      </c>
      <c r="BQ178" s="13">
        <f t="shared" si="1519"/>
        <v>0</v>
      </c>
      <c r="BR178" s="13">
        <f t="shared" si="1519"/>
        <v>0</v>
      </c>
      <c r="BS178" s="13">
        <f t="shared" si="1519"/>
        <v>0</v>
      </c>
      <c r="BT178" s="13">
        <f t="shared" si="1519"/>
        <v>0</v>
      </c>
      <c r="BU178" s="13">
        <f t="shared" si="1519"/>
        <v>0</v>
      </c>
      <c r="BV178" s="13">
        <f t="shared" si="1519"/>
        <v>0</v>
      </c>
      <c r="BW178" s="13">
        <f t="shared" si="1519"/>
        <v>0</v>
      </c>
      <c r="BX178" s="13">
        <f t="shared" si="1519"/>
        <v>0</v>
      </c>
      <c r="BY178" s="13">
        <f>IF(BY40="NA","0",IF(BY40&gt;0.5,1,0))</f>
        <v>0</v>
      </c>
      <c r="BZ178" s="39" t="s">
        <v>16</v>
      </c>
      <c r="CA178" s="13">
        <f t="shared" ref="CA178:CI178" si="1520">IF(CA40="NA","0",IF(CA40&gt;0.5,1,0))</f>
        <v>0</v>
      </c>
      <c r="CB178" s="13">
        <f t="shared" si="1520"/>
        <v>0</v>
      </c>
      <c r="CC178" s="13">
        <f t="shared" si="1520"/>
        <v>0</v>
      </c>
      <c r="CD178" s="13">
        <f t="shared" si="1520"/>
        <v>0</v>
      </c>
      <c r="CE178" s="13">
        <f t="shared" si="1520"/>
        <v>0</v>
      </c>
      <c r="CF178" s="13">
        <f t="shared" si="1520"/>
        <v>0</v>
      </c>
      <c r="CG178" s="13">
        <f t="shared" si="1520"/>
        <v>0</v>
      </c>
      <c r="CH178" s="13">
        <f t="shared" si="1520"/>
        <v>0</v>
      </c>
      <c r="CI178" s="13">
        <f t="shared" si="1520"/>
        <v>0</v>
      </c>
      <c r="CJ178" s="13">
        <f>IF(CJ40="NA","0",IF(CJ40&gt;0.5,1,0))</f>
        <v>0</v>
      </c>
      <c r="CK178" s="39" t="s">
        <v>16</v>
      </c>
      <c r="CL178" s="13">
        <f t="shared" ref="CL178:CT178" si="1521">IF(CL40="NA","0",IF(CL40&gt;0.5,1,0))</f>
        <v>0</v>
      </c>
      <c r="CM178" s="13">
        <f t="shared" si="1521"/>
        <v>0</v>
      </c>
      <c r="CN178" s="13">
        <f t="shared" si="1521"/>
        <v>0</v>
      </c>
      <c r="CO178" s="13">
        <f t="shared" si="1521"/>
        <v>0</v>
      </c>
      <c r="CP178" s="13">
        <f t="shared" si="1521"/>
        <v>0</v>
      </c>
      <c r="CQ178" s="13">
        <f t="shared" si="1521"/>
        <v>0</v>
      </c>
      <c r="CR178" s="13">
        <f t="shared" si="1521"/>
        <v>0</v>
      </c>
      <c r="CS178" s="13">
        <f t="shared" si="1521"/>
        <v>0</v>
      </c>
      <c r="CT178" s="13">
        <f t="shared" si="1521"/>
        <v>0</v>
      </c>
      <c r="CU178" s="13">
        <f>IF(CU40="NA","0",IF(CU40&gt;0.5,1,0))</f>
        <v>0</v>
      </c>
      <c r="CV178" s="39" t="s">
        <v>16</v>
      </c>
      <c r="CW178" s="13">
        <f t="shared" ref="CW178:DE178" si="1522">IF(CW40="NA","0",IF(CW40&gt;0.5,1,0))</f>
        <v>0</v>
      </c>
      <c r="CX178" s="13">
        <f t="shared" si="1522"/>
        <v>0</v>
      </c>
      <c r="CY178" s="13">
        <f t="shared" si="1522"/>
        <v>0</v>
      </c>
      <c r="CZ178" s="13">
        <f t="shared" si="1522"/>
        <v>0</v>
      </c>
      <c r="DA178" s="13">
        <f t="shared" si="1522"/>
        <v>0</v>
      </c>
      <c r="DB178" s="13">
        <f t="shared" si="1522"/>
        <v>0</v>
      </c>
      <c r="DC178" s="13">
        <f t="shared" si="1522"/>
        <v>0</v>
      </c>
      <c r="DD178" s="13">
        <f t="shared" si="1522"/>
        <v>0</v>
      </c>
      <c r="DE178" s="13">
        <f t="shared" si="1522"/>
        <v>0</v>
      </c>
      <c r="DF178" s="13">
        <f>IF(DF40="NA","0",IF(DF40&gt;0.5,1,0))</f>
        <v>0</v>
      </c>
      <c r="DG178" s="39" t="s">
        <v>16</v>
      </c>
      <c r="DH178" s="13">
        <f t="shared" ref="DH178:DP178" si="1523">IF(DH40="NA","0",IF(DH40&gt;0.5,1,0))</f>
        <v>0</v>
      </c>
      <c r="DI178" s="13">
        <f t="shared" si="1523"/>
        <v>0</v>
      </c>
      <c r="DJ178" s="13">
        <f t="shared" si="1523"/>
        <v>0</v>
      </c>
      <c r="DK178" s="13">
        <f t="shared" si="1523"/>
        <v>0</v>
      </c>
      <c r="DL178" s="13">
        <f t="shared" si="1523"/>
        <v>0</v>
      </c>
      <c r="DM178" s="13">
        <f t="shared" si="1523"/>
        <v>0</v>
      </c>
      <c r="DN178" s="13">
        <f t="shared" si="1523"/>
        <v>0</v>
      </c>
      <c r="DO178" s="13">
        <f t="shared" si="1523"/>
        <v>0</v>
      </c>
      <c r="DP178" s="13">
        <f t="shared" si="1523"/>
        <v>0</v>
      </c>
      <c r="DQ178" s="13">
        <f>IF(DQ40="NA","0",IF(DQ40&gt;0.5,1,0))</f>
        <v>0</v>
      </c>
      <c r="DR178" s="39" t="s">
        <v>16</v>
      </c>
      <c r="DS178" s="13">
        <f t="shared" ref="DS178:EA178" si="1524">IF(DS40="NA","0",IF(DS40&gt;0.5,1,0))</f>
        <v>0</v>
      </c>
      <c r="DT178" s="13">
        <f t="shared" si="1524"/>
        <v>0</v>
      </c>
      <c r="DU178" s="13">
        <f t="shared" si="1524"/>
        <v>0</v>
      </c>
      <c r="DV178" s="13">
        <f t="shared" si="1524"/>
        <v>0</v>
      </c>
      <c r="DW178" s="13">
        <f t="shared" si="1524"/>
        <v>0</v>
      </c>
      <c r="DX178" s="13">
        <f t="shared" si="1524"/>
        <v>0</v>
      </c>
      <c r="DY178" s="13">
        <f t="shared" si="1524"/>
        <v>0</v>
      </c>
      <c r="DZ178" s="13">
        <f t="shared" si="1524"/>
        <v>0</v>
      </c>
      <c r="EA178" s="13">
        <f t="shared" si="1524"/>
        <v>0</v>
      </c>
      <c r="EB178" s="13">
        <f>IF(EB40="NA","0",IF(EB40&gt;0.5,1,0))</f>
        <v>0</v>
      </c>
      <c r="EC178" s="39" t="s">
        <v>16</v>
      </c>
      <c r="ED178" s="13">
        <f t="shared" ref="ED178:EL178" si="1525">IF(ED40="NA","0",IF(ED40&gt;0.5,1,0))</f>
        <v>0</v>
      </c>
      <c r="EE178" s="13">
        <f t="shared" si="1525"/>
        <v>0</v>
      </c>
      <c r="EF178" s="13">
        <f t="shared" si="1525"/>
        <v>0</v>
      </c>
      <c r="EG178" s="13">
        <f t="shared" si="1525"/>
        <v>0</v>
      </c>
      <c r="EH178" s="13">
        <f t="shared" si="1525"/>
        <v>0</v>
      </c>
      <c r="EI178" s="13">
        <f t="shared" si="1525"/>
        <v>0</v>
      </c>
      <c r="EJ178" s="13">
        <f t="shared" si="1525"/>
        <v>0</v>
      </c>
      <c r="EK178" s="13">
        <f t="shared" si="1525"/>
        <v>0</v>
      </c>
      <c r="EL178" s="13">
        <f t="shared" si="1525"/>
        <v>0</v>
      </c>
      <c r="EM178" s="13">
        <f t="shared" ref="EM178" si="1526">IF(EM40="NA","0",IF(EM40&gt;0.5,1,0))</f>
        <v>0</v>
      </c>
      <c r="EN178" s="39" t="s">
        <v>16</v>
      </c>
      <c r="EO178" s="13">
        <f t="shared" ref="EO178:EX178" si="1527">IF(EO40="NA","0",IF(EO40&gt;0.5,1,0))</f>
        <v>0</v>
      </c>
      <c r="EP178" s="13">
        <f t="shared" si="1527"/>
        <v>0</v>
      </c>
      <c r="EQ178" s="13">
        <f t="shared" si="1527"/>
        <v>0</v>
      </c>
      <c r="ER178" s="13">
        <f t="shared" si="1527"/>
        <v>0</v>
      </c>
      <c r="ES178" s="13">
        <f t="shared" si="1527"/>
        <v>0</v>
      </c>
      <c r="ET178" s="13">
        <f t="shared" si="1527"/>
        <v>0</v>
      </c>
      <c r="EU178" s="13">
        <f t="shared" si="1527"/>
        <v>0</v>
      </c>
      <c r="EV178" s="13">
        <f t="shared" si="1527"/>
        <v>0</v>
      </c>
      <c r="EW178" s="13">
        <f t="shared" si="1527"/>
        <v>0</v>
      </c>
      <c r="EX178" s="13">
        <f t="shared" si="1527"/>
        <v>0</v>
      </c>
      <c r="EY178" s="39" t="s">
        <v>16</v>
      </c>
      <c r="EZ178" s="13">
        <f t="shared" ref="EZ178:FI178" si="1528">IF(EZ40="NA","0",IF(EZ40&gt;0.5,1,0))</f>
        <v>0</v>
      </c>
      <c r="FA178" s="13">
        <f t="shared" si="1528"/>
        <v>0</v>
      </c>
      <c r="FB178" s="13">
        <f t="shared" si="1528"/>
        <v>0</v>
      </c>
      <c r="FC178" s="13">
        <f t="shared" si="1528"/>
        <v>0</v>
      </c>
      <c r="FD178" s="13">
        <f t="shared" si="1528"/>
        <v>0</v>
      </c>
      <c r="FE178" s="13">
        <f t="shared" si="1528"/>
        <v>0</v>
      </c>
      <c r="FF178" s="13">
        <f t="shared" si="1528"/>
        <v>0</v>
      </c>
      <c r="FG178" s="13">
        <f t="shared" si="1528"/>
        <v>0</v>
      </c>
      <c r="FH178" s="13">
        <f t="shared" si="1528"/>
        <v>0</v>
      </c>
      <c r="FI178" s="13">
        <f t="shared" si="1528"/>
        <v>0</v>
      </c>
      <c r="FJ178" s="39" t="s">
        <v>16</v>
      </c>
      <c r="FK178" s="13">
        <f t="shared" ref="FK178:FS178" si="1529">IF(FK40="NA","0",IF(FK40&gt;0.5,1,0))</f>
        <v>0</v>
      </c>
      <c r="FL178" s="13">
        <f t="shared" si="1529"/>
        <v>0</v>
      </c>
      <c r="FM178" s="13">
        <f t="shared" si="1529"/>
        <v>0</v>
      </c>
      <c r="FN178" s="13">
        <f t="shared" si="1529"/>
        <v>0</v>
      </c>
      <c r="FO178" s="13">
        <f t="shared" si="1529"/>
        <v>0</v>
      </c>
      <c r="FP178" s="13">
        <f t="shared" si="1529"/>
        <v>0</v>
      </c>
      <c r="FQ178" s="13">
        <f t="shared" si="1529"/>
        <v>0</v>
      </c>
      <c r="FR178" s="13">
        <f t="shared" si="1529"/>
        <v>0</v>
      </c>
      <c r="FS178" s="13">
        <f t="shared" si="1529"/>
        <v>0</v>
      </c>
      <c r="FT178" s="39" t="s">
        <v>16</v>
      </c>
      <c r="FU178" s="94" t="s">
        <v>16</v>
      </c>
      <c r="FV178" s="13">
        <f>SUM(B178:FT178)</f>
        <v>0</v>
      </c>
      <c r="FW178" s="37"/>
      <c r="FX178" s="4"/>
      <c r="FY178" s="4"/>
    </row>
    <row r="179" spans="1:181" x14ac:dyDescent="0.2">
      <c r="A179" s="40" t="s">
        <v>58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40" t="s">
        <v>58</v>
      </c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40" t="s">
        <v>58</v>
      </c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40" t="s">
        <v>58</v>
      </c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40" t="s">
        <v>58</v>
      </c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40" t="s">
        <v>58</v>
      </c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40" t="s">
        <v>58</v>
      </c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40" t="s">
        <v>58</v>
      </c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40" t="s">
        <v>58</v>
      </c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40" t="s">
        <v>58</v>
      </c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40" t="s">
        <v>58</v>
      </c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40" t="s">
        <v>58</v>
      </c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40" t="s">
        <v>58</v>
      </c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40" t="s">
        <v>58</v>
      </c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40" t="s">
        <v>58</v>
      </c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40" t="s">
        <v>58</v>
      </c>
      <c r="FK179" s="37"/>
      <c r="FL179" s="37"/>
      <c r="FM179" s="37"/>
      <c r="FN179" s="37"/>
      <c r="FO179" s="37"/>
      <c r="FP179" s="37"/>
      <c r="FQ179" s="37"/>
      <c r="FR179" s="37"/>
      <c r="FS179" s="37"/>
      <c r="FT179" s="40" t="s">
        <v>58</v>
      </c>
      <c r="FU179" s="36" t="s">
        <v>58</v>
      </c>
      <c r="FV179" s="37"/>
      <c r="FW179" s="41"/>
      <c r="FX179" s="4"/>
      <c r="FY179" s="4"/>
    </row>
    <row r="180" spans="1:181" x14ac:dyDescent="0.2">
      <c r="A180" s="47" t="s">
        <v>20</v>
      </c>
      <c r="B180" s="42">
        <f>IF(B42="NA","0",IF((B42&lt;0.79),1,0))</f>
        <v>0</v>
      </c>
      <c r="C180" s="42">
        <f t="shared" ref="C180:K180" si="1530">IF(C42="NA","0",IF((C42&lt;0.79),1,0))</f>
        <v>0</v>
      </c>
      <c r="D180" s="42">
        <f t="shared" si="1530"/>
        <v>0</v>
      </c>
      <c r="E180" s="42">
        <f t="shared" si="1530"/>
        <v>0</v>
      </c>
      <c r="F180" s="42">
        <f t="shared" si="1530"/>
        <v>0</v>
      </c>
      <c r="G180" s="42">
        <f t="shared" si="1530"/>
        <v>0</v>
      </c>
      <c r="H180" s="42">
        <f t="shared" si="1530"/>
        <v>0</v>
      </c>
      <c r="I180" s="42">
        <f t="shared" si="1530"/>
        <v>0</v>
      </c>
      <c r="J180" s="42">
        <f t="shared" si="1530"/>
        <v>0</v>
      </c>
      <c r="K180" s="42">
        <f t="shared" si="1530"/>
        <v>0</v>
      </c>
      <c r="L180" s="47" t="s">
        <v>20</v>
      </c>
      <c r="M180" s="42">
        <f>IF(M42="NA","0",IF((M42&lt;0.79),1,0))</f>
        <v>0</v>
      </c>
      <c r="N180" s="42">
        <f t="shared" ref="N180:U180" si="1531">IF(N42="NA","0",IF((N42&lt;0.79),1,0))</f>
        <v>0</v>
      </c>
      <c r="O180" s="42">
        <f t="shared" si="1531"/>
        <v>0</v>
      </c>
      <c r="P180" s="42">
        <f t="shared" si="1531"/>
        <v>0</v>
      </c>
      <c r="Q180" s="42">
        <f t="shared" si="1531"/>
        <v>0</v>
      </c>
      <c r="R180" s="42">
        <f t="shared" si="1531"/>
        <v>0</v>
      </c>
      <c r="S180" s="42">
        <f t="shared" si="1531"/>
        <v>0</v>
      </c>
      <c r="T180" s="42">
        <f t="shared" si="1531"/>
        <v>0</v>
      </c>
      <c r="U180" s="42">
        <f t="shared" si="1531"/>
        <v>0</v>
      </c>
      <c r="V180" s="42">
        <f>IF(V42="NA","0",IF((V42&lt;0.79),1,0))</f>
        <v>0</v>
      </c>
      <c r="W180" s="47" t="s">
        <v>20</v>
      </c>
      <c r="X180" s="42">
        <f t="shared" ref="X180:AF180" si="1532">IF(X42="NA","0",IF((X42&lt;0.79),1,0))</f>
        <v>0</v>
      </c>
      <c r="Y180" s="42">
        <f t="shared" si="1532"/>
        <v>0</v>
      </c>
      <c r="Z180" s="42">
        <f t="shared" si="1532"/>
        <v>0</v>
      </c>
      <c r="AA180" s="42">
        <f t="shared" si="1532"/>
        <v>1</v>
      </c>
      <c r="AB180" s="42">
        <f t="shared" si="1532"/>
        <v>0</v>
      </c>
      <c r="AC180" s="42">
        <f t="shared" si="1532"/>
        <v>0</v>
      </c>
      <c r="AD180" s="42">
        <f t="shared" si="1532"/>
        <v>0</v>
      </c>
      <c r="AE180" s="42">
        <f t="shared" si="1532"/>
        <v>0</v>
      </c>
      <c r="AF180" s="42">
        <f t="shared" si="1532"/>
        <v>0</v>
      </c>
      <c r="AG180" s="42">
        <f>IF(AG42="NA","0",IF((AG42&lt;0.79),1,0))</f>
        <v>0</v>
      </c>
      <c r="AH180" s="47" t="s">
        <v>20</v>
      </c>
      <c r="AI180" s="42">
        <f t="shared" ref="AI180:AQ180" si="1533">IF(AI42="NA","0",IF((AI42&lt;0.79),1,0))</f>
        <v>0</v>
      </c>
      <c r="AJ180" s="42">
        <f t="shared" si="1533"/>
        <v>0</v>
      </c>
      <c r="AK180" s="42">
        <f t="shared" si="1533"/>
        <v>0</v>
      </c>
      <c r="AL180" s="42">
        <f t="shared" si="1533"/>
        <v>0</v>
      </c>
      <c r="AM180" s="42">
        <f t="shared" si="1533"/>
        <v>0</v>
      </c>
      <c r="AN180" s="42">
        <f t="shared" si="1533"/>
        <v>0</v>
      </c>
      <c r="AO180" s="42">
        <f t="shared" si="1533"/>
        <v>0</v>
      </c>
      <c r="AP180" s="42">
        <f t="shared" si="1533"/>
        <v>0</v>
      </c>
      <c r="AQ180" s="42">
        <f t="shared" si="1533"/>
        <v>0</v>
      </c>
      <c r="AR180" s="42">
        <f>IF(AR42="NA","0",IF((AR42&lt;0.79),1,0))</f>
        <v>0</v>
      </c>
      <c r="AS180" s="47" t="s">
        <v>20</v>
      </c>
      <c r="AT180" s="42">
        <f t="shared" ref="AT180:BB180" si="1534">IF(AT42="NA","0",IF((AT42&lt;0.79),1,0))</f>
        <v>0</v>
      </c>
      <c r="AU180" s="42">
        <f t="shared" si="1534"/>
        <v>0</v>
      </c>
      <c r="AV180" s="42">
        <f t="shared" si="1534"/>
        <v>0</v>
      </c>
      <c r="AW180" s="42">
        <f t="shared" si="1534"/>
        <v>0</v>
      </c>
      <c r="AX180" s="42">
        <f t="shared" si="1534"/>
        <v>0</v>
      </c>
      <c r="AY180" s="42">
        <f t="shared" si="1534"/>
        <v>0</v>
      </c>
      <c r="AZ180" s="42">
        <f t="shared" si="1534"/>
        <v>0</v>
      </c>
      <c r="BA180" s="42">
        <f t="shared" si="1534"/>
        <v>0</v>
      </c>
      <c r="BB180" s="42">
        <f t="shared" si="1534"/>
        <v>0</v>
      </c>
      <c r="BC180" s="42">
        <f>IF(BC42="NA","0",IF((BC42&lt;0.79),1,0))</f>
        <v>0</v>
      </c>
      <c r="BD180" s="47" t="s">
        <v>20</v>
      </c>
      <c r="BE180" s="42">
        <f t="shared" ref="BE180:BM180" si="1535">IF(BE42="NA","0",IF((BE42&lt;0.79),1,0))</f>
        <v>0</v>
      </c>
      <c r="BF180" s="42">
        <f t="shared" si="1535"/>
        <v>0</v>
      </c>
      <c r="BG180" s="42">
        <f t="shared" si="1535"/>
        <v>0</v>
      </c>
      <c r="BH180" s="42">
        <f t="shared" si="1535"/>
        <v>0</v>
      </c>
      <c r="BI180" s="42">
        <f t="shared" si="1535"/>
        <v>0</v>
      </c>
      <c r="BJ180" s="42">
        <f t="shared" si="1535"/>
        <v>0</v>
      </c>
      <c r="BK180" s="42">
        <f t="shared" si="1535"/>
        <v>0</v>
      </c>
      <c r="BL180" s="42">
        <f t="shared" si="1535"/>
        <v>0</v>
      </c>
      <c r="BM180" s="42">
        <f t="shared" si="1535"/>
        <v>0</v>
      </c>
      <c r="BN180" s="42">
        <f>IF(BN42="NA","0",IF((BN42&lt;0.79),1,0))</f>
        <v>0</v>
      </c>
      <c r="BO180" s="47" t="s">
        <v>20</v>
      </c>
      <c r="BP180" s="42">
        <f t="shared" ref="BP180:BX180" si="1536">IF(BP42="NA","0",IF((BP42&lt;0.79),1,0))</f>
        <v>0</v>
      </c>
      <c r="BQ180" s="42">
        <f t="shared" si="1536"/>
        <v>0</v>
      </c>
      <c r="BR180" s="42">
        <f t="shared" si="1536"/>
        <v>0</v>
      </c>
      <c r="BS180" s="42">
        <f t="shared" si="1536"/>
        <v>0</v>
      </c>
      <c r="BT180" s="42">
        <f t="shared" si="1536"/>
        <v>0</v>
      </c>
      <c r="BU180" s="42">
        <f t="shared" si="1536"/>
        <v>0</v>
      </c>
      <c r="BV180" s="42">
        <f t="shared" si="1536"/>
        <v>0</v>
      </c>
      <c r="BW180" s="42">
        <f t="shared" si="1536"/>
        <v>0</v>
      </c>
      <c r="BX180" s="42">
        <f t="shared" si="1536"/>
        <v>0</v>
      </c>
      <c r="BY180" s="42">
        <f>IF(BY42="NA","0",IF((BY42&lt;0.79),1,0))</f>
        <v>0</v>
      </c>
      <c r="BZ180" s="47" t="s">
        <v>20</v>
      </c>
      <c r="CA180" s="42">
        <f t="shared" ref="CA180:CI180" si="1537">IF(CA42="NA","0",IF((CA42&lt;0.79),1,0))</f>
        <v>0</v>
      </c>
      <c r="CB180" s="42">
        <f t="shared" si="1537"/>
        <v>0</v>
      </c>
      <c r="CC180" s="42">
        <f t="shared" si="1537"/>
        <v>0</v>
      </c>
      <c r="CD180" s="42">
        <f t="shared" si="1537"/>
        <v>0</v>
      </c>
      <c r="CE180" s="42">
        <f t="shared" si="1537"/>
        <v>0</v>
      </c>
      <c r="CF180" s="42">
        <f t="shared" si="1537"/>
        <v>0</v>
      </c>
      <c r="CG180" s="42">
        <f t="shared" si="1537"/>
        <v>0</v>
      </c>
      <c r="CH180" s="42">
        <f t="shared" si="1537"/>
        <v>0</v>
      </c>
      <c r="CI180" s="42">
        <f t="shared" si="1537"/>
        <v>0</v>
      </c>
      <c r="CJ180" s="42">
        <f>IF(CJ42="NA","0",IF((CJ42&lt;0.79),1,0))</f>
        <v>0</v>
      </c>
      <c r="CK180" s="47" t="s">
        <v>20</v>
      </c>
      <c r="CL180" s="42">
        <f t="shared" ref="CL180:CT180" si="1538">IF(CL42="NA","0",IF((CL42&lt;0.79),1,0))</f>
        <v>0</v>
      </c>
      <c r="CM180" s="42">
        <f t="shared" si="1538"/>
        <v>0</v>
      </c>
      <c r="CN180" s="42">
        <f t="shared" si="1538"/>
        <v>0</v>
      </c>
      <c r="CO180" s="42">
        <f t="shared" si="1538"/>
        <v>0</v>
      </c>
      <c r="CP180" s="42">
        <f t="shared" si="1538"/>
        <v>0</v>
      </c>
      <c r="CQ180" s="42">
        <f t="shared" si="1538"/>
        <v>0</v>
      </c>
      <c r="CR180" s="42">
        <f t="shared" si="1538"/>
        <v>0</v>
      </c>
      <c r="CS180" s="42">
        <f t="shared" si="1538"/>
        <v>0</v>
      </c>
      <c r="CT180" s="42">
        <f t="shared" si="1538"/>
        <v>0</v>
      </c>
      <c r="CU180" s="42">
        <f>IF(CU42="NA","0",IF((CU42&lt;0.79),1,0))</f>
        <v>0</v>
      </c>
      <c r="CV180" s="47" t="s">
        <v>20</v>
      </c>
      <c r="CW180" s="42">
        <f t="shared" ref="CW180:DE180" si="1539">IF(CW42="NA","0",IF((CW42&lt;0.79),1,0))</f>
        <v>0</v>
      </c>
      <c r="CX180" s="42">
        <f t="shared" si="1539"/>
        <v>0</v>
      </c>
      <c r="CY180" s="42">
        <f t="shared" si="1539"/>
        <v>0</v>
      </c>
      <c r="CZ180" s="42">
        <f t="shared" si="1539"/>
        <v>0</v>
      </c>
      <c r="DA180" s="42">
        <f t="shared" si="1539"/>
        <v>0</v>
      </c>
      <c r="DB180" s="42">
        <f t="shared" si="1539"/>
        <v>0</v>
      </c>
      <c r="DC180" s="42">
        <f t="shared" si="1539"/>
        <v>0</v>
      </c>
      <c r="DD180" s="42">
        <f t="shared" si="1539"/>
        <v>0</v>
      </c>
      <c r="DE180" s="42">
        <f t="shared" si="1539"/>
        <v>0</v>
      </c>
      <c r="DF180" s="42">
        <f>IF(DF42="NA","0",IF((DF42&lt;0.79),1,0))</f>
        <v>0</v>
      </c>
      <c r="DG180" s="47" t="s">
        <v>20</v>
      </c>
      <c r="DH180" s="42">
        <f t="shared" ref="DH180:DP180" si="1540">IF(DH42="NA","0",IF((DH42&lt;0.79),1,0))</f>
        <v>0</v>
      </c>
      <c r="DI180" s="42">
        <f t="shared" si="1540"/>
        <v>0</v>
      </c>
      <c r="DJ180" s="42">
        <f t="shared" si="1540"/>
        <v>0</v>
      </c>
      <c r="DK180" s="42">
        <f t="shared" si="1540"/>
        <v>0</v>
      </c>
      <c r="DL180" s="42">
        <f t="shared" si="1540"/>
        <v>0</v>
      </c>
      <c r="DM180" s="42">
        <f t="shared" si="1540"/>
        <v>0</v>
      </c>
      <c r="DN180" s="42">
        <f t="shared" si="1540"/>
        <v>0</v>
      </c>
      <c r="DO180" s="42">
        <f t="shared" si="1540"/>
        <v>0</v>
      </c>
      <c r="DP180" s="42">
        <f t="shared" si="1540"/>
        <v>0</v>
      </c>
      <c r="DQ180" s="42">
        <f>IF(DQ42="NA","0",IF((DQ42&lt;0.79),1,0))</f>
        <v>0</v>
      </c>
      <c r="DR180" s="47" t="s">
        <v>20</v>
      </c>
      <c r="DS180" s="42">
        <f t="shared" ref="DS180:EA180" si="1541">IF(DS42="NA","0",IF((DS42&lt;0.79),1,0))</f>
        <v>0</v>
      </c>
      <c r="DT180" s="42">
        <f t="shared" si="1541"/>
        <v>0</v>
      </c>
      <c r="DU180" s="42">
        <f t="shared" si="1541"/>
        <v>0</v>
      </c>
      <c r="DV180" s="42">
        <f t="shared" si="1541"/>
        <v>0</v>
      </c>
      <c r="DW180" s="42">
        <f t="shared" si="1541"/>
        <v>0</v>
      </c>
      <c r="DX180" s="42">
        <f t="shared" si="1541"/>
        <v>0</v>
      </c>
      <c r="DY180" s="42">
        <f t="shared" si="1541"/>
        <v>0</v>
      </c>
      <c r="DZ180" s="42">
        <f t="shared" si="1541"/>
        <v>0</v>
      </c>
      <c r="EA180" s="42">
        <f t="shared" si="1541"/>
        <v>0</v>
      </c>
      <c r="EB180" s="42">
        <f>IF(EB42="NA","0",IF((EB42&lt;0.79),1,0))</f>
        <v>0</v>
      </c>
      <c r="EC180" s="47" t="s">
        <v>20</v>
      </c>
      <c r="ED180" s="42">
        <f t="shared" ref="ED180:EL180" si="1542">IF(ED42="NA","0",IF((ED42&lt;0.79),1,0))</f>
        <v>0</v>
      </c>
      <c r="EE180" s="42">
        <f t="shared" si="1542"/>
        <v>0</v>
      </c>
      <c r="EF180" s="42">
        <f t="shared" si="1542"/>
        <v>0</v>
      </c>
      <c r="EG180" s="42">
        <f t="shared" si="1542"/>
        <v>0</v>
      </c>
      <c r="EH180" s="42">
        <f t="shared" si="1542"/>
        <v>0</v>
      </c>
      <c r="EI180" s="42">
        <f t="shared" si="1542"/>
        <v>0</v>
      </c>
      <c r="EJ180" s="42">
        <f t="shared" si="1542"/>
        <v>0</v>
      </c>
      <c r="EK180" s="42">
        <f t="shared" si="1542"/>
        <v>0</v>
      </c>
      <c r="EL180" s="42">
        <f t="shared" si="1542"/>
        <v>0</v>
      </c>
      <c r="EM180" s="42">
        <f t="shared" ref="EM180" si="1543">IF(EM42="NA","0",IF((EM42&lt;0.79),1,0))</f>
        <v>0</v>
      </c>
      <c r="EN180" s="47" t="s">
        <v>20</v>
      </c>
      <c r="EO180" s="42">
        <f t="shared" ref="EO180:EX180" si="1544">IF(EO42="NA","0",IF((EO42&lt;0.79),1,0))</f>
        <v>0</v>
      </c>
      <c r="EP180" s="42">
        <f t="shared" si="1544"/>
        <v>0</v>
      </c>
      <c r="EQ180" s="42">
        <f t="shared" si="1544"/>
        <v>0</v>
      </c>
      <c r="ER180" s="42">
        <f t="shared" si="1544"/>
        <v>0</v>
      </c>
      <c r="ES180" s="42">
        <f t="shared" si="1544"/>
        <v>0</v>
      </c>
      <c r="ET180" s="42">
        <f t="shared" si="1544"/>
        <v>0</v>
      </c>
      <c r="EU180" s="42">
        <f t="shared" si="1544"/>
        <v>0</v>
      </c>
      <c r="EV180" s="42">
        <f t="shared" si="1544"/>
        <v>0</v>
      </c>
      <c r="EW180" s="42">
        <f t="shared" si="1544"/>
        <v>0</v>
      </c>
      <c r="EX180" s="42">
        <f t="shared" si="1544"/>
        <v>0</v>
      </c>
      <c r="EY180" s="47" t="s">
        <v>20</v>
      </c>
      <c r="EZ180" s="42">
        <f t="shared" ref="EZ180:FI180" si="1545">IF(EZ42="NA","0",IF((EZ42&lt;0.79),1,0))</f>
        <v>0</v>
      </c>
      <c r="FA180" s="42">
        <f t="shared" si="1545"/>
        <v>0</v>
      </c>
      <c r="FB180" s="42">
        <f t="shared" si="1545"/>
        <v>0</v>
      </c>
      <c r="FC180" s="42">
        <f t="shared" si="1545"/>
        <v>0</v>
      </c>
      <c r="FD180" s="42">
        <f t="shared" si="1545"/>
        <v>0</v>
      </c>
      <c r="FE180" s="42">
        <f t="shared" si="1545"/>
        <v>0</v>
      </c>
      <c r="FF180" s="42">
        <f t="shared" si="1545"/>
        <v>0</v>
      </c>
      <c r="FG180" s="42">
        <f t="shared" si="1545"/>
        <v>0</v>
      </c>
      <c r="FH180" s="42">
        <f t="shared" si="1545"/>
        <v>0</v>
      </c>
      <c r="FI180" s="42">
        <f t="shared" si="1545"/>
        <v>0</v>
      </c>
      <c r="FJ180" s="47" t="s">
        <v>20</v>
      </c>
      <c r="FK180" s="42">
        <f t="shared" ref="FK180:FS180" si="1546">IF(FK42="NA","0",IF((FK42&lt;0.79),1,0))</f>
        <v>0</v>
      </c>
      <c r="FL180" s="42">
        <f t="shared" si="1546"/>
        <v>0</v>
      </c>
      <c r="FM180" s="42">
        <f t="shared" si="1546"/>
        <v>0</v>
      </c>
      <c r="FN180" s="42">
        <f t="shared" si="1546"/>
        <v>0</v>
      </c>
      <c r="FO180" s="42">
        <f t="shared" si="1546"/>
        <v>0</v>
      </c>
      <c r="FP180" s="42">
        <f t="shared" si="1546"/>
        <v>0</v>
      </c>
      <c r="FQ180" s="42">
        <f t="shared" si="1546"/>
        <v>0</v>
      </c>
      <c r="FR180" s="42">
        <f t="shared" si="1546"/>
        <v>0</v>
      </c>
      <c r="FS180" s="42">
        <f t="shared" si="1546"/>
        <v>0</v>
      </c>
      <c r="FT180" s="47" t="s">
        <v>20</v>
      </c>
      <c r="FU180" s="98" t="s">
        <v>20</v>
      </c>
      <c r="FV180" s="51">
        <f>SUM(B180:FT180)</f>
        <v>1</v>
      </c>
      <c r="FW180" s="37"/>
      <c r="FX180" s="4"/>
      <c r="FY180" s="4"/>
    </row>
    <row r="181" spans="1:181" x14ac:dyDescent="0.2">
      <c r="A181" s="47" t="s">
        <v>21</v>
      </c>
      <c r="B181" s="42">
        <f t="shared" ref="B181:K182" si="1547">IF(B43="NA","0",IF((B43&lt;0.79),1,0))</f>
        <v>0</v>
      </c>
      <c r="C181" s="42">
        <f t="shared" si="1547"/>
        <v>0</v>
      </c>
      <c r="D181" s="42">
        <f t="shared" si="1547"/>
        <v>0</v>
      </c>
      <c r="E181" s="42">
        <f t="shared" si="1547"/>
        <v>0</v>
      </c>
      <c r="F181" s="42">
        <f t="shared" si="1547"/>
        <v>0</v>
      </c>
      <c r="G181" s="42">
        <f t="shared" si="1547"/>
        <v>0</v>
      </c>
      <c r="H181" s="42">
        <f t="shared" si="1547"/>
        <v>0</v>
      </c>
      <c r="I181" s="42">
        <f t="shared" si="1547"/>
        <v>0</v>
      </c>
      <c r="J181" s="42">
        <f t="shared" si="1547"/>
        <v>0</v>
      </c>
      <c r="K181" s="42">
        <f t="shared" si="1547"/>
        <v>0</v>
      </c>
      <c r="L181" s="47" t="s">
        <v>21</v>
      </c>
      <c r="M181" s="42">
        <f t="shared" ref="M181:V181" si="1548">IF(M43="NA","0",IF((M43&lt;0.79),1,0))</f>
        <v>0</v>
      </c>
      <c r="N181" s="42">
        <f t="shared" si="1548"/>
        <v>0</v>
      </c>
      <c r="O181" s="42">
        <f t="shared" si="1548"/>
        <v>0</v>
      </c>
      <c r="P181" s="42">
        <f t="shared" si="1548"/>
        <v>0</v>
      </c>
      <c r="Q181" s="42">
        <f t="shared" si="1548"/>
        <v>0</v>
      </c>
      <c r="R181" s="42">
        <f t="shared" si="1548"/>
        <v>0</v>
      </c>
      <c r="S181" s="42">
        <f t="shared" si="1548"/>
        <v>0</v>
      </c>
      <c r="T181" s="42">
        <f t="shared" si="1548"/>
        <v>0</v>
      </c>
      <c r="U181" s="42">
        <f t="shared" si="1548"/>
        <v>0</v>
      </c>
      <c r="V181" s="42">
        <f t="shared" si="1548"/>
        <v>0</v>
      </c>
      <c r="W181" s="47" t="s">
        <v>21</v>
      </c>
      <c r="X181" s="42">
        <f t="shared" ref="X181:AG181" si="1549">IF(X43="NA","0",IF((X43&lt;0.79),1,0))</f>
        <v>0</v>
      </c>
      <c r="Y181" s="42">
        <f t="shared" si="1549"/>
        <v>0</v>
      </c>
      <c r="Z181" s="42">
        <f t="shared" si="1549"/>
        <v>0</v>
      </c>
      <c r="AA181" s="42">
        <f t="shared" si="1549"/>
        <v>0</v>
      </c>
      <c r="AB181" s="42">
        <f t="shared" si="1549"/>
        <v>0</v>
      </c>
      <c r="AC181" s="42">
        <f t="shared" si="1549"/>
        <v>0</v>
      </c>
      <c r="AD181" s="42">
        <f t="shared" si="1549"/>
        <v>0</v>
      </c>
      <c r="AE181" s="42">
        <f t="shared" si="1549"/>
        <v>0</v>
      </c>
      <c r="AF181" s="42">
        <f t="shared" si="1549"/>
        <v>0</v>
      </c>
      <c r="AG181" s="42">
        <f t="shared" si="1549"/>
        <v>0</v>
      </c>
      <c r="AH181" s="47" t="s">
        <v>21</v>
      </c>
      <c r="AI181" s="42">
        <f t="shared" ref="AI181:AQ181" si="1550">IF(AI43="NA","0",IF((AI43&lt;0.79),1,0))</f>
        <v>0</v>
      </c>
      <c r="AJ181" s="42">
        <f t="shared" si="1550"/>
        <v>0</v>
      </c>
      <c r="AK181" s="42">
        <f t="shared" si="1550"/>
        <v>0</v>
      </c>
      <c r="AL181" s="42">
        <f t="shared" si="1550"/>
        <v>0</v>
      </c>
      <c r="AM181" s="42">
        <f t="shared" si="1550"/>
        <v>0</v>
      </c>
      <c r="AN181" s="42">
        <f t="shared" si="1550"/>
        <v>0</v>
      </c>
      <c r="AO181" s="42">
        <f t="shared" si="1550"/>
        <v>0</v>
      </c>
      <c r="AP181" s="42">
        <f t="shared" si="1550"/>
        <v>0</v>
      </c>
      <c r="AQ181" s="42">
        <f t="shared" si="1550"/>
        <v>0</v>
      </c>
      <c r="AR181" s="42">
        <f>IF(AR43="NA","0",IF((AR43&lt;0.79),1,0))</f>
        <v>0</v>
      </c>
      <c r="AS181" s="47" t="s">
        <v>21</v>
      </c>
      <c r="AT181" s="42">
        <f t="shared" ref="AT181:BC181" si="1551">IF(AT43="NA","0",IF((AT43&lt;0.79),1,0))</f>
        <v>0</v>
      </c>
      <c r="AU181" s="42">
        <f t="shared" si="1551"/>
        <v>0</v>
      </c>
      <c r="AV181" s="42">
        <f t="shared" si="1551"/>
        <v>0</v>
      </c>
      <c r="AW181" s="42">
        <f t="shared" si="1551"/>
        <v>0</v>
      </c>
      <c r="AX181" s="42">
        <f t="shared" si="1551"/>
        <v>0</v>
      </c>
      <c r="AY181" s="42">
        <f t="shared" si="1551"/>
        <v>0</v>
      </c>
      <c r="AZ181" s="42">
        <f t="shared" si="1551"/>
        <v>0</v>
      </c>
      <c r="BA181" s="42">
        <f t="shared" si="1551"/>
        <v>0</v>
      </c>
      <c r="BB181" s="42">
        <f t="shared" si="1551"/>
        <v>0</v>
      </c>
      <c r="BC181" s="42">
        <f t="shared" si="1551"/>
        <v>0</v>
      </c>
      <c r="BD181" s="47" t="s">
        <v>21</v>
      </c>
      <c r="BE181" s="42">
        <f t="shared" ref="BE181:BM181" si="1552">IF(BE43="NA","0",IF((BE43&lt;0.79),1,0))</f>
        <v>0</v>
      </c>
      <c r="BF181" s="42">
        <f t="shared" si="1552"/>
        <v>0</v>
      </c>
      <c r="BG181" s="42">
        <f t="shared" si="1552"/>
        <v>0</v>
      </c>
      <c r="BH181" s="42">
        <f t="shared" si="1552"/>
        <v>0</v>
      </c>
      <c r="BI181" s="42">
        <f t="shared" si="1552"/>
        <v>0</v>
      </c>
      <c r="BJ181" s="42">
        <f t="shared" si="1552"/>
        <v>0</v>
      </c>
      <c r="BK181" s="42">
        <f t="shared" si="1552"/>
        <v>0</v>
      </c>
      <c r="BL181" s="42">
        <f t="shared" si="1552"/>
        <v>0</v>
      </c>
      <c r="BM181" s="42">
        <f t="shared" si="1552"/>
        <v>0</v>
      </c>
      <c r="BN181" s="42">
        <f>IF(BN43="NA","0",IF((BN43&lt;0.79),1,0))</f>
        <v>0</v>
      </c>
      <c r="BO181" s="47" t="s">
        <v>21</v>
      </c>
      <c r="BP181" s="42">
        <f t="shared" ref="BP181:BX181" si="1553">IF(BP43="NA","0",IF((BP43&lt;0.79),1,0))</f>
        <v>0</v>
      </c>
      <c r="BQ181" s="42">
        <f t="shared" si="1553"/>
        <v>0</v>
      </c>
      <c r="BR181" s="42">
        <f t="shared" si="1553"/>
        <v>0</v>
      </c>
      <c r="BS181" s="42">
        <f t="shared" si="1553"/>
        <v>0</v>
      </c>
      <c r="BT181" s="42">
        <f t="shared" si="1553"/>
        <v>0</v>
      </c>
      <c r="BU181" s="42">
        <f t="shared" si="1553"/>
        <v>0</v>
      </c>
      <c r="BV181" s="42">
        <f t="shared" si="1553"/>
        <v>0</v>
      </c>
      <c r="BW181" s="42">
        <f t="shared" si="1553"/>
        <v>0</v>
      </c>
      <c r="BX181" s="42">
        <f t="shared" si="1553"/>
        <v>0</v>
      </c>
      <c r="BY181" s="42">
        <f>IF(BY43="NA","0",IF((BY43&lt;0.79),1,0))</f>
        <v>0</v>
      </c>
      <c r="BZ181" s="47" t="s">
        <v>21</v>
      </c>
      <c r="CA181" s="42">
        <f t="shared" ref="CA181:CI181" si="1554">IF(CA43="NA","0",IF((CA43&lt;0.79),1,0))</f>
        <v>0</v>
      </c>
      <c r="CB181" s="42">
        <f t="shared" si="1554"/>
        <v>0</v>
      </c>
      <c r="CC181" s="42">
        <f t="shared" si="1554"/>
        <v>0</v>
      </c>
      <c r="CD181" s="42">
        <f t="shared" si="1554"/>
        <v>0</v>
      </c>
      <c r="CE181" s="42">
        <f t="shared" si="1554"/>
        <v>0</v>
      </c>
      <c r="CF181" s="42">
        <f t="shared" si="1554"/>
        <v>0</v>
      </c>
      <c r="CG181" s="42">
        <f t="shared" si="1554"/>
        <v>0</v>
      </c>
      <c r="CH181" s="42">
        <f t="shared" si="1554"/>
        <v>0</v>
      </c>
      <c r="CI181" s="42">
        <f t="shared" si="1554"/>
        <v>0</v>
      </c>
      <c r="CJ181" s="42">
        <f>IF(CJ43="NA","0",IF((CJ43&lt;0.79),1,0))</f>
        <v>0</v>
      </c>
      <c r="CK181" s="47" t="s">
        <v>21</v>
      </c>
      <c r="CL181" s="42">
        <f t="shared" ref="CL181:CT181" si="1555">IF(CL43="NA","0",IF((CL43&lt;0.79),1,0))</f>
        <v>0</v>
      </c>
      <c r="CM181" s="42">
        <f t="shared" si="1555"/>
        <v>0</v>
      </c>
      <c r="CN181" s="42">
        <f t="shared" si="1555"/>
        <v>0</v>
      </c>
      <c r="CO181" s="42">
        <f t="shared" si="1555"/>
        <v>0</v>
      </c>
      <c r="CP181" s="42">
        <f t="shared" si="1555"/>
        <v>0</v>
      </c>
      <c r="CQ181" s="42">
        <f t="shared" si="1555"/>
        <v>0</v>
      </c>
      <c r="CR181" s="42">
        <f t="shared" si="1555"/>
        <v>0</v>
      </c>
      <c r="CS181" s="42">
        <f t="shared" si="1555"/>
        <v>0</v>
      </c>
      <c r="CT181" s="42">
        <f t="shared" si="1555"/>
        <v>0</v>
      </c>
      <c r="CU181" s="42">
        <f>IF(CU43="NA","0",IF((CU43&lt;0.79),1,0))</f>
        <v>0</v>
      </c>
      <c r="CV181" s="47" t="s">
        <v>21</v>
      </c>
      <c r="CW181" s="42">
        <f t="shared" ref="CW181:DE181" si="1556">IF(CW43="NA","0",IF((CW43&lt;0.79),1,0))</f>
        <v>0</v>
      </c>
      <c r="CX181" s="42">
        <f t="shared" si="1556"/>
        <v>0</v>
      </c>
      <c r="CY181" s="42">
        <f t="shared" si="1556"/>
        <v>0</v>
      </c>
      <c r="CZ181" s="42">
        <f t="shared" si="1556"/>
        <v>0</v>
      </c>
      <c r="DA181" s="42">
        <f t="shared" si="1556"/>
        <v>0</v>
      </c>
      <c r="DB181" s="42">
        <f t="shared" si="1556"/>
        <v>0</v>
      </c>
      <c r="DC181" s="42">
        <f t="shared" si="1556"/>
        <v>0</v>
      </c>
      <c r="DD181" s="42">
        <f t="shared" si="1556"/>
        <v>0</v>
      </c>
      <c r="DE181" s="42">
        <f t="shared" si="1556"/>
        <v>0</v>
      </c>
      <c r="DF181" s="42">
        <f>IF(DF43="NA","0",IF((DF43&lt;0.79),1,0))</f>
        <v>0</v>
      </c>
      <c r="DG181" s="47" t="s">
        <v>21</v>
      </c>
      <c r="DH181" s="42">
        <f t="shared" ref="DH181:DP181" si="1557">IF(DH43="NA","0",IF((DH43&lt;0.79),1,0))</f>
        <v>0</v>
      </c>
      <c r="DI181" s="42">
        <f t="shared" si="1557"/>
        <v>0</v>
      </c>
      <c r="DJ181" s="42">
        <f t="shared" si="1557"/>
        <v>0</v>
      </c>
      <c r="DK181" s="42">
        <f t="shared" si="1557"/>
        <v>0</v>
      </c>
      <c r="DL181" s="42">
        <f t="shared" si="1557"/>
        <v>0</v>
      </c>
      <c r="DM181" s="42">
        <f t="shared" si="1557"/>
        <v>0</v>
      </c>
      <c r="DN181" s="42">
        <f t="shared" si="1557"/>
        <v>0</v>
      </c>
      <c r="DO181" s="42">
        <f t="shared" si="1557"/>
        <v>0</v>
      </c>
      <c r="DP181" s="42">
        <f t="shared" si="1557"/>
        <v>0</v>
      </c>
      <c r="DQ181" s="42">
        <f>IF(DQ43="NA","0",IF((DQ43&lt;0.79),1,0))</f>
        <v>0</v>
      </c>
      <c r="DR181" s="47" t="s">
        <v>21</v>
      </c>
      <c r="DS181" s="42">
        <f t="shared" ref="DS181:EA181" si="1558">IF(DS43="NA","0",IF((DS43&lt;0.79),1,0))</f>
        <v>0</v>
      </c>
      <c r="DT181" s="42">
        <f t="shared" si="1558"/>
        <v>0</v>
      </c>
      <c r="DU181" s="42">
        <f t="shared" si="1558"/>
        <v>0</v>
      </c>
      <c r="DV181" s="42">
        <f t="shared" si="1558"/>
        <v>0</v>
      </c>
      <c r="DW181" s="42">
        <f t="shared" si="1558"/>
        <v>0</v>
      </c>
      <c r="DX181" s="42">
        <f t="shared" si="1558"/>
        <v>0</v>
      </c>
      <c r="DY181" s="42">
        <f t="shared" si="1558"/>
        <v>0</v>
      </c>
      <c r="DZ181" s="42">
        <f t="shared" si="1558"/>
        <v>0</v>
      </c>
      <c r="EA181" s="42">
        <f t="shared" si="1558"/>
        <v>0</v>
      </c>
      <c r="EB181" s="42">
        <f>IF(EB43="NA","0",IF((EB43&lt;0.79),1,0))</f>
        <v>0</v>
      </c>
      <c r="EC181" s="47" t="s">
        <v>21</v>
      </c>
      <c r="ED181" s="42">
        <f t="shared" ref="ED181:EL181" si="1559">IF(ED43="NA","0",IF((ED43&lt;0.79),1,0))</f>
        <v>0</v>
      </c>
      <c r="EE181" s="42">
        <f t="shared" si="1559"/>
        <v>0</v>
      </c>
      <c r="EF181" s="42">
        <f t="shared" si="1559"/>
        <v>0</v>
      </c>
      <c r="EG181" s="42">
        <f t="shared" si="1559"/>
        <v>0</v>
      </c>
      <c r="EH181" s="42">
        <f t="shared" si="1559"/>
        <v>0</v>
      </c>
      <c r="EI181" s="42">
        <f t="shared" si="1559"/>
        <v>0</v>
      </c>
      <c r="EJ181" s="42">
        <f t="shared" si="1559"/>
        <v>0</v>
      </c>
      <c r="EK181" s="42">
        <f t="shared" si="1559"/>
        <v>0</v>
      </c>
      <c r="EL181" s="42">
        <f t="shared" si="1559"/>
        <v>0</v>
      </c>
      <c r="EM181" s="42">
        <f t="shared" ref="EM181" si="1560">IF(EM43="NA","0",IF((EM43&lt;0.79),1,0))</f>
        <v>0</v>
      </c>
      <c r="EN181" s="47" t="s">
        <v>21</v>
      </c>
      <c r="EO181" s="42">
        <f t="shared" ref="EO181:EX181" si="1561">IF(EO43="NA","0",IF((EO43&lt;0.79),1,0))</f>
        <v>0</v>
      </c>
      <c r="EP181" s="42">
        <f t="shared" si="1561"/>
        <v>0</v>
      </c>
      <c r="EQ181" s="42">
        <f t="shared" si="1561"/>
        <v>0</v>
      </c>
      <c r="ER181" s="42">
        <f t="shared" si="1561"/>
        <v>0</v>
      </c>
      <c r="ES181" s="42">
        <f t="shared" si="1561"/>
        <v>0</v>
      </c>
      <c r="ET181" s="42">
        <f t="shared" si="1561"/>
        <v>0</v>
      </c>
      <c r="EU181" s="42">
        <f t="shared" si="1561"/>
        <v>0</v>
      </c>
      <c r="EV181" s="42">
        <f t="shared" si="1561"/>
        <v>0</v>
      </c>
      <c r="EW181" s="42">
        <f t="shared" si="1561"/>
        <v>0</v>
      </c>
      <c r="EX181" s="42">
        <f t="shared" si="1561"/>
        <v>0</v>
      </c>
      <c r="EY181" s="47" t="s">
        <v>21</v>
      </c>
      <c r="EZ181" s="42">
        <f t="shared" ref="EZ181:FI181" si="1562">IF(EZ43="NA","0",IF((EZ43&lt;0.79),1,0))</f>
        <v>0</v>
      </c>
      <c r="FA181" s="42">
        <f t="shared" si="1562"/>
        <v>0</v>
      </c>
      <c r="FB181" s="42">
        <f t="shared" si="1562"/>
        <v>0</v>
      </c>
      <c r="FC181" s="42">
        <f t="shared" si="1562"/>
        <v>0</v>
      </c>
      <c r="FD181" s="42">
        <f t="shared" si="1562"/>
        <v>0</v>
      </c>
      <c r="FE181" s="42">
        <f t="shared" si="1562"/>
        <v>0</v>
      </c>
      <c r="FF181" s="42">
        <f t="shared" si="1562"/>
        <v>0</v>
      </c>
      <c r="FG181" s="42">
        <f t="shared" si="1562"/>
        <v>0</v>
      </c>
      <c r="FH181" s="42">
        <f t="shared" si="1562"/>
        <v>0</v>
      </c>
      <c r="FI181" s="42">
        <f t="shared" si="1562"/>
        <v>0</v>
      </c>
      <c r="FJ181" s="47" t="s">
        <v>21</v>
      </c>
      <c r="FK181" s="42">
        <f t="shared" ref="FK181:FS181" si="1563">IF(FK43="NA","0",IF((FK43&lt;0.79),1,0))</f>
        <v>0</v>
      </c>
      <c r="FL181" s="42">
        <f t="shared" si="1563"/>
        <v>0</v>
      </c>
      <c r="FM181" s="42">
        <f t="shared" si="1563"/>
        <v>0</v>
      </c>
      <c r="FN181" s="42">
        <f t="shared" si="1563"/>
        <v>0</v>
      </c>
      <c r="FO181" s="42">
        <f t="shared" si="1563"/>
        <v>0</v>
      </c>
      <c r="FP181" s="42">
        <f t="shared" si="1563"/>
        <v>0</v>
      </c>
      <c r="FQ181" s="42">
        <f t="shared" si="1563"/>
        <v>0</v>
      </c>
      <c r="FR181" s="42">
        <f t="shared" si="1563"/>
        <v>0</v>
      </c>
      <c r="FS181" s="42">
        <f t="shared" si="1563"/>
        <v>0</v>
      </c>
      <c r="FT181" s="47" t="s">
        <v>21</v>
      </c>
      <c r="FU181" s="98" t="s">
        <v>21</v>
      </c>
      <c r="FV181" s="51">
        <f>SUM(B181:FT181)</f>
        <v>0</v>
      </c>
      <c r="FW181" s="37"/>
      <c r="FX181" s="4"/>
      <c r="FY181" s="4"/>
    </row>
    <row r="182" spans="1:181" x14ac:dyDescent="0.2">
      <c r="A182" s="47" t="s">
        <v>22</v>
      </c>
      <c r="B182" s="42">
        <f t="shared" si="1547"/>
        <v>0</v>
      </c>
      <c r="C182" s="42">
        <f t="shared" si="1547"/>
        <v>0</v>
      </c>
      <c r="D182" s="42">
        <f t="shared" si="1547"/>
        <v>0</v>
      </c>
      <c r="E182" s="42">
        <f t="shared" si="1547"/>
        <v>0</v>
      </c>
      <c r="F182" s="42">
        <f t="shared" si="1547"/>
        <v>0</v>
      </c>
      <c r="G182" s="42">
        <f t="shared" si="1547"/>
        <v>0</v>
      </c>
      <c r="H182" s="42">
        <f t="shared" si="1547"/>
        <v>0</v>
      </c>
      <c r="I182" s="42">
        <f t="shared" si="1547"/>
        <v>0</v>
      </c>
      <c r="J182" s="42">
        <f t="shared" si="1547"/>
        <v>0</v>
      </c>
      <c r="K182" s="42">
        <f t="shared" si="1547"/>
        <v>0</v>
      </c>
      <c r="L182" s="47" t="s">
        <v>22</v>
      </c>
      <c r="M182" s="42">
        <f t="shared" ref="M182:V182" si="1564">IF(M44="NA","0",IF((M44&lt;0.79),1,0))</f>
        <v>0</v>
      </c>
      <c r="N182" s="42">
        <f t="shared" si="1564"/>
        <v>0</v>
      </c>
      <c r="O182" s="42">
        <f t="shared" si="1564"/>
        <v>0</v>
      </c>
      <c r="P182" s="42">
        <f t="shared" si="1564"/>
        <v>0</v>
      </c>
      <c r="Q182" s="42">
        <f t="shared" si="1564"/>
        <v>0</v>
      </c>
      <c r="R182" s="42">
        <f t="shared" si="1564"/>
        <v>0</v>
      </c>
      <c r="S182" s="42">
        <f t="shared" si="1564"/>
        <v>0</v>
      </c>
      <c r="T182" s="42">
        <f t="shared" si="1564"/>
        <v>0</v>
      </c>
      <c r="U182" s="42">
        <f t="shared" si="1564"/>
        <v>0</v>
      </c>
      <c r="V182" s="42">
        <f t="shared" si="1564"/>
        <v>1</v>
      </c>
      <c r="W182" s="47" t="s">
        <v>22</v>
      </c>
      <c r="X182" s="42">
        <f t="shared" ref="X182:AG182" si="1565">IF(X44="NA","0",IF((X44&lt;0.79),1,0))</f>
        <v>0</v>
      </c>
      <c r="Y182" s="42">
        <f t="shared" si="1565"/>
        <v>0</v>
      </c>
      <c r="Z182" s="42">
        <f t="shared" si="1565"/>
        <v>0</v>
      </c>
      <c r="AA182" s="42">
        <f t="shared" si="1565"/>
        <v>0</v>
      </c>
      <c r="AB182" s="42">
        <f t="shared" si="1565"/>
        <v>0</v>
      </c>
      <c r="AC182" s="42">
        <f t="shared" si="1565"/>
        <v>0</v>
      </c>
      <c r="AD182" s="42">
        <f t="shared" si="1565"/>
        <v>0</v>
      </c>
      <c r="AE182" s="42">
        <f t="shared" si="1565"/>
        <v>0</v>
      </c>
      <c r="AF182" s="42">
        <f t="shared" si="1565"/>
        <v>0</v>
      </c>
      <c r="AG182" s="42">
        <f t="shared" si="1565"/>
        <v>0</v>
      </c>
      <c r="AH182" s="47" t="s">
        <v>22</v>
      </c>
      <c r="AI182" s="42">
        <f t="shared" ref="AI182:AQ182" si="1566">IF(AI44="NA","0",IF((AI44&lt;0.79),1,0))</f>
        <v>0</v>
      </c>
      <c r="AJ182" s="42">
        <f t="shared" si="1566"/>
        <v>0</v>
      </c>
      <c r="AK182" s="42">
        <f t="shared" si="1566"/>
        <v>0</v>
      </c>
      <c r="AL182" s="42">
        <f t="shared" si="1566"/>
        <v>0</v>
      </c>
      <c r="AM182" s="42">
        <f t="shared" si="1566"/>
        <v>0</v>
      </c>
      <c r="AN182" s="42">
        <f t="shared" si="1566"/>
        <v>0</v>
      </c>
      <c r="AO182" s="42">
        <f t="shared" si="1566"/>
        <v>0</v>
      </c>
      <c r="AP182" s="42">
        <f t="shared" si="1566"/>
        <v>0</v>
      </c>
      <c r="AQ182" s="42">
        <f t="shared" si="1566"/>
        <v>0</v>
      </c>
      <c r="AR182" s="42">
        <f>IF(AR44="NA","0",IF((AR44&lt;0.79),1,0))</f>
        <v>0</v>
      </c>
      <c r="AS182" s="47" t="s">
        <v>22</v>
      </c>
      <c r="AT182" s="42">
        <f t="shared" ref="AT182:BC182" si="1567">IF(AT44="NA","0",IF((AT44&lt;0.79),1,0))</f>
        <v>0</v>
      </c>
      <c r="AU182" s="42">
        <f t="shared" si="1567"/>
        <v>0</v>
      </c>
      <c r="AV182" s="42">
        <f t="shared" si="1567"/>
        <v>0</v>
      </c>
      <c r="AW182" s="42">
        <f t="shared" si="1567"/>
        <v>0</v>
      </c>
      <c r="AX182" s="42">
        <f t="shared" si="1567"/>
        <v>0</v>
      </c>
      <c r="AY182" s="42">
        <f t="shared" si="1567"/>
        <v>0</v>
      </c>
      <c r="AZ182" s="42">
        <f t="shared" si="1567"/>
        <v>0</v>
      </c>
      <c r="BA182" s="42">
        <f t="shared" si="1567"/>
        <v>0</v>
      </c>
      <c r="BB182" s="42">
        <f t="shared" si="1567"/>
        <v>0</v>
      </c>
      <c r="BC182" s="42">
        <f t="shared" si="1567"/>
        <v>0</v>
      </c>
      <c r="BD182" s="47" t="s">
        <v>22</v>
      </c>
      <c r="BE182" s="42">
        <f t="shared" ref="BE182:BM182" si="1568">IF(BE44="NA","0",IF((BE44&lt;0.79),1,0))</f>
        <v>0</v>
      </c>
      <c r="BF182" s="42">
        <f t="shared" si="1568"/>
        <v>0</v>
      </c>
      <c r="BG182" s="42">
        <f t="shared" si="1568"/>
        <v>0</v>
      </c>
      <c r="BH182" s="42">
        <f t="shared" si="1568"/>
        <v>0</v>
      </c>
      <c r="BI182" s="42">
        <f t="shared" si="1568"/>
        <v>0</v>
      </c>
      <c r="BJ182" s="42">
        <f t="shared" si="1568"/>
        <v>0</v>
      </c>
      <c r="BK182" s="42">
        <f t="shared" si="1568"/>
        <v>0</v>
      </c>
      <c r="BL182" s="42">
        <f t="shared" si="1568"/>
        <v>0</v>
      </c>
      <c r="BM182" s="42">
        <f t="shared" si="1568"/>
        <v>0</v>
      </c>
      <c r="BN182" s="42">
        <f>IF(BN44="NA","0",IF((BN44&lt;0.79),1,0))</f>
        <v>0</v>
      </c>
      <c r="BO182" s="47" t="s">
        <v>22</v>
      </c>
      <c r="BP182" s="42">
        <f t="shared" ref="BP182:BX182" si="1569">IF(BP44="NA","0",IF((BP44&lt;0.79),1,0))</f>
        <v>0</v>
      </c>
      <c r="BQ182" s="42">
        <f t="shared" si="1569"/>
        <v>0</v>
      </c>
      <c r="BR182" s="42">
        <f t="shared" si="1569"/>
        <v>0</v>
      </c>
      <c r="BS182" s="42">
        <f t="shared" si="1569"/>
        <v>1</v>
      </c>
      <c r="BT182" s="42">
        <f t="shared" si="1569"/>
        <v>0</v>
      </c>
      <c r="BU182" s="42">
        <f t="shared" si="1569"/>
        <v>0</v>
      </c>
      <c r="BV182" s="42">
        <f t="shared" si="1569"/>
        <v>0</v>
      </c>
      <c r="BW182" s="42">
        <f t="shared" si="1569"/>
        <v>0</v>
      </c>
      <c r="BX182" s="42">
        <f t="shared" si="1569"/>
        <v>0</v>
      </c>
      <c r="BY182" s="42">
        <f>IF(BY44="NA","0",IF((BY44&lt;0.79),1,0))</f>
        <v>0</v>
      </c>
      <c r="BZ182" s="47" t="s">
        <v>22</v>
      </c>
      <c r="CA182" s="42">
        <f t="shared" ref="CA182:CI182" si="1570">IF(CA44="NA","0",IF((CA44&lt;0.79),1,0))</f>
        <v>0</v>
      </c>
      <c r="CB182" s="42">
        <f t="shared" si="1570"/>
        <v>0</v>
      </c>
      <c r="CC182" s="42">
        <f t="shared" si="1570"/>
        <v>0</v>
      </c>
      <c r="CD182" s="42">
        <f t="shared" si="1570"/>
        <v>0</v>
      </c>
      <c r="CE182" s="42">
        <f t="shared" si="1570"/>
        <v>0</v>
      </c>
      <c r="CF182" s="42">
        <f t="shared" si="1570"/>
        <v>0</v>
      </c>
      <c r="CG182" s="42">
        <f t="shared" si="1570"/>
        <v>0</v>
      </c>
      <c r="CH182" s="42">
        <f t="shared" si="1570"/>
        <v>0</v>
      </c>
      <c r="CI182" s="42">
        <f t="shared" si="1570"/>
        <v>0</v>
      </c>
      <c r="CJ182" s="42">
        <f>IF(CJ44="NA","0",IF((CJ44&lt;0.79),1,0))</f>
        <v>0</v>
      </c>
      <c r="CK182" s="47" t="s">
        <v>22</v>
      </c>
      <c r="CL182" s="42">
        <f t="shared" ref="CL182:CT182" si="1571">IF(CL44="NA","0",IF((CL44&lt;0.79),1,0))</f>
        <v>0</v>
      </c>
      <c r="CM182" s="42">
        <f t="shared" si="1571"/>
        <v>0</v>
      </c>
      <c r="CN182" s="42">
        <f t="shared" si="1571"/>
        <v>0</v>
      </c>
      <c r="CO182" s="42">
        <f t="shared" si="1571"/>
        <v>0</v>
      </c>
      <c r="CP182" s="42">
        <f t="shared" si="1571"/>
        <v>0</v>
      </c>
      <c r="CQ182" s="42">
        <f t="shared" si="1571"/>
        <v>0</v>
      </c>
      <c r="CR182" s="42">
        <f t="shared" si="1571"/>
        <v>0</v>
      </c>
      <c r="CS182" s="42">
        <f t="shared" si="1571"/>
        <v>0</v>
      </c>
      <c r="CT182" s="42">
        <f t="shared" si="1571"/>
        <v>0</v>
      </c>
      <c r="CU182" s="42">
        <f>IF(CU44="NA","0",IF((CU44&lt;0.79),1,0))</f>
        <v>0</v>
      </c>
      <c r="CV182" s="47" t="s">
        <v>22</v>
      </c>
      <c r="CW182" s="42">
        <f t="shared" ref="CW182:DE182" si="1572">IF(CW44="NA","0",IF((CW44&lt;0.79),1,0))</f>
        <v>0</v>
      </c>
      <c r="CX182" s="42">
        <f t="shared" si="1572"/>
        <v>0</v>
      </c>
      <c r="CY182" s="42">
        <f t="shared" si="1572"/>
        <v>0</v>
      </c>
      <c r="CZ182" s="42">
        <f t="shared" si="1572"/>
        <v>0</v>
      </c>
      <c r="DA182" s="42">
        <f t="shared" si="1572"/>
        <v>0</v>
      </c>
      <c r="DB182" s="42">
        <f t="shared" si="1572"/>
        <v>0</v>
      </c>
      <c r="DC182" s="42">
        <f t="shared" si="1572"/>
        <v>0</v>
      </c>
      <c r="DD182" s="42">
        <f t="shared" si="1572"/>
        <v>0</v>
      </c>
      <c r="DE182" s="42">
        <f t="shared" si="1572"/>
        <v>0</v>
      </c>
      <c r="DF182" s="42">
        <f>IF(DF44="NA","0",IF((DF44&lt;0.79),1,0))</f>
        <v>0</v>
      </c>
      <c r="DG182" s="47" t="s">
        <v>22</v>
      </c>
      <c r="DH182" s="42">
        <f t="shared" ref="DH182:DP182" si="1573">IF(DH44="NA","0",IF((DH44&lt;0.79),1,0))</f>
        <v>0</v>
      </c>
      <c r="DI182" s="42">
        <f t="shared" si="1573"/>
        <v>0</v>
      </c>
      <c r="DJ182" s="42">
        <f t="shared" si="1573"/>
        <v>0</v>
      </c>
      <c r="DK182" s="42">
        <f t="shared" si="1573"/>
        <v>0</v>
      </c>
      <c r="DL182" s="42">
        <f t="shared" si="1573"/>
        <v>0</v>
      </c>
      <c r="DM182" s="42">
        <f t="shared" si="1573"/>
        <v>0</v>
      </c>
      <c r="DN182" s="42">
        <f t="shared" si="1573"/>
        <v>0</v>
      </c>
      <c r="DO182" s="42">
        <f t="shared" si="1573"/>
        <v>0</v>
      </c>
      <c r="DP182" s="42">
        <f t="shared" si="1573"/>
        <v>0</v>
      </c>
      <c r="DQ182" s="42">
        <f>IF(DQ44="NA","0",IF((DQ44&lt;0.79),1,0))</f>
        <v>0</v>
      </c>
      <c r="DR182" s="47" t="s">
        <v>22</v>
      </c>
      <c r="DS182" s="42">
        <f t="shared" ref="DS182:EA182" si="1574">IF(DS44="NA","0",IF((DS44&lt;0.79),1,0))</f>
        <v>0</v>
      </c>
      <c r="DT182" s="42">
        <f t="shared" si="1574"/>
        <v>0</v>
      </c>
      <c r="DU182" s="42">
        <f t="shared" si="1574"/>
        <v>0</v>
      </c>
      <c r="DV182" s="42">
        <f t="shared" si="1574"/>
        <v>0</v>
      </c>
      <c r="DW182" s="42">
        <f t="shared" si="1574"/>
        <v>0</v>
      </c>
      <c r="DX182" s="42">
        <f t="shared" si="1574"/>
        <v>0</v>
      </c>
      <c r="DY182" s="42">
        <f t="shared" si="1574"/>
        <v>0</v>
      </c>
      <c r="DZ182" s="42">
        <f t="shared" si="1574"/>
        <v>0</v>
      </c>
      <c r="EA182" s="42">
        <f t="shared" si="1574"/>
        <v>0</v>
      </c>
      <c r="EB182" s="42">
        <f>IF(EB44="NA","0",IF((EB44&lt;0.79),1,0))</f>
        <v>0</v>
      </c>
      <c r="EC182" s="47" t="s">
        <v>22</v>
      </c>
      <c r="ED182" s="42">
        <f t="shared" ref="ED182:EL182" si="1575">IF(ED44="NA","0",IF((ED44&lt;0.79),1,0))</f>
        <v>0</v>
      </c>
      <c r="EE182" s="42">
        <f t="shared" si="1575"/>
        <v>0</v>
      </c>
      <c r="EF182" s="42">
        <f t="shared" si="1575"/>
        <v>0</v>
      </c>
      <c r="EG182" s="42">
        <f t="shared" si="1575"/>
        <v>0</v>
      </c>
      <c r="EH182" s="42">
        <f t="shared" si="1575"/>
        <v>0</v>
      </c>
      <c r="EI182" s="42">
        <f t="shared" si="1575"/>
        <v>0</v>
      </c>
      <c r="EJ182" s="42">
        <f t="shared" si="1575"/>
        <v>0</v>
      </c>
      <c r="EK182" s="42">
        <f t="shared" si="1575"/>
        <v>0</v>
      </c>
      <c r="EL182" s="42">
        <f t="shared" si="1575"/>
        <v>0</v>
      </c>
      <c r="EM182" s="42">
        <f t="shared" ref="EM182" si="1576">IF(EM44="NA","0",IF((EM44&lt;0.79),1,0))</f>
        <v>0</v>
      </c>
      <c r="EN182" s="47" t="s">
        <v>22</v>
      </c>
      <c r="EO182" s="42">
        <f t="shared" ref="EO182:EX182" si="1577">IF(EO44="NA","0",IF((EO44&lt;0.79),1,0))</f>
        <v>0</v>
      </c>
      <c r="EP182" s="42">
        <f t="shared" si="1577"/>
        <v>0</v>
      </c>
      <c r="EQ182" s="42">
        <f t="shared" si="1577"/>
        <v>0</v>
      </c>
      <c r="ER182" s="42">
        <f t="shared" si="1577"/>
        <v>0</v>
      </c>
      <c r="ES182" s="42">
        <f t="shared" si="1577"/>
        <v>0</v>
      </c>
      <c r="ET182" s="42">
        <f t="shared" si="1577"/>
        <v>0</v>
      </c>
      <c r="EU182" s="42">
        <f t="shared" si="1577"/>
        <v>0</v>
      </c>
      <c r="EV182" s="42">
        <f t="shared" si="1577"/>
        <v>0</v>
      </c>
      <c r="EW182" s="42">
        <f t="shared" si="1577"/>
        <v>0</v>
      </c>
      <c r="EX182" s="42">
        <f t="shared" si="1577"/>
        <v>0</v>
      </c>
      <c r="EY182" s="47" t="s">
        <v>22</v>
      </c>
      <c r="EZ182" s="42">
        <f t="shared" ref="EZ182:FI182" si="1578">IF(EZ44="NA","0",IF((EZ44&lt;0.79),1,0))</f>
        <v>0</v>
      </c>
      <c r="FA182" s="42">
        <f t="shared" si="1578"/>
        <v>0</v>
      </c>
      <c r="FB182" s="42">
        <f t="shared" si="1578"/>
        <v>0</v>
      </c>
      <c r="FC182" s="42">
        <f t="shared" si="1578"/>
        <v>0</v>
      </c>
      <c r="FD182" s="42">
        <f t="shared" si="1578"/>
        <v>0</v>
      </c>
      <c r="FE182" s="42">
        <f t="shared" si="1578"/>
        <v>0</v>
      </c>
      <c r="FF182" s="42">
        <f t="shared" si="1578"/>
        <v>0</v>
      </c>
      <c r="FG182" s="42">
        <f t="shared" si="1578"/>
        <v>0</v>
      </c>
      <c r="FH182" s="42">
        <f t="shared" si="1578"/>
        <v>0</v>
      </c>
      <c r="FI182" s="42">
        <f t="shared" si="1578"/>
        <v>0</v>
      </c>
      <c r="FJ182" s="47" t="s">
        <v>22</v>
      </c>
      <c r="FK182" s="42">
        <f t="shared" ref="FK182:FS182" si="1579">IF(FK44="NA","0",IF((FK44&lt;0.79),1,0))</f>
        <v>0</v>
      </c>
      <c r="FL182" s="42">
        <f t="shared" si="1579"/>
        <v>0</v>
      </c>
      <c r="FM182" s="42">
        <f t="shared" si="1579"/>
        <v>0</v>
      </c>
      <c r="FN182" s="42">
        <f t="shared" si="1579"/>
        <v>0</v>
      </c>
      <c r="FO182" s="42">
        <f t="shared" si="1579"/>
        <v>0</v>
      </c>
      <c r="FP182" s="42">
        <f t="shared" si="1579"/>
        <v>0</v>
      </c>
      <c r="FQ182" s="42">
        <f t="shared" si="1579"/>
        <v>0</v>
      </c>
      <c r="FR182" s="42">
        <f t="shared" si="1579"/>
        <v>0</v>
      </c>
      <c r="FS182" s="42">
        <f t="shared" si="1579"/>
        <v>0</v>
      </c>
      <c r="FT182" s="47" t="s">
        <v>22</v>
      </c>
      <c r="FU182" s="98" t="s">
        <v>22</v>
      </c>
      <c r="FV182" s="51">
        <f>SUM(B182:FT182)</f>
        <v>2</v>
      </c>
      <c r="FW182" s="37"/>
      <c r="FX182" s="4"/>
      <c r="FY182" s="4"/>
    </row>
    <row r="183" spans="1:181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4"/>
      <c r="FY183" s="4"/>
    </row>
    <row r="184" spans="1:181" x14ac:dyDescent="0.2">
      <c r="A184" s="40" t="s">
        <v>59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40" t="s">
        <v>59</v>
      </c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40" t="s">
        <v>59</v>
      </c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40" t="s">
        <v>59</v>
      </c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40" t="s">
        <v>59</v>
      </c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40" t="s">
        <v>59</v>
      </c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40" t="s">
        <v>59</v>
      </c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40" t="s">
        <v>59</v>
      </c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40" t="s">
        <v>59</v>
      </c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40" t="s">
        <v>59</v>
      </c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40" t="s">
        <v>59</v>
      </c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40" t="s">
        <v>59</v>
      </c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40" t="s">
        <v>59</v>
      </c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40" t="s">
        <v>59</v>
      </c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40" t="s">
        <v>59</v>
      </c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40" t="s">
        <v>59</v>
      </c>
      <c r="FK184" s="37"/>
      <c r="FL184" s="37"/>
      <c r="FM184" s="37"/>
      <c r="FN184" s="37"/>
      <c r="FO184" s="37"/>
      <c r="FP184" s="37"/>
      <c r="FQ184" s="37"/>
      <c r="FR184" s="37"/>
      <c r="FS184" s="37"/>
      <c r="FT184" s="40" t="s">
        <v>59</v>
      </c>
      <c r="FU184" s="36" t="s">
        <v>59</v>
      </c>
      <c r="FV184" s="37"/>
      <c r="FW184" s="41"/>
      <c r="FX184" s="4"/>
      <c r="FY184" s="4"/>
    </row>
    <row r="185" spans="1:181" x14ac:dyDescent="0.2">
      <c r="A185" s="47" t="s">
        <v>20</v>
      </c>
      <c r="B185" s="42">
        <f>IF(B42="NA","0",IF(AND(B42&gt;=0.79,B42&lt;0.89),1,0))</f>
        <v>0</v>
      </c>
      <c r="C185" s="42">
        <f t="shared" ref="C185:K185" si="1580">IF(C42="NA","0",IF(AND(C42&gt;=0.79,C42&lt;0.89),1,0))</f>
        <v>0</v>
      </c>
      <c r="D185" s="42">
        <f t="shared" si="1580"/>
        <v>0</v>
      </c>
      <c r="E185" s="42">
        <f t="shared" si="1580"/>
        <v>0</v>
      </c>
      <c r="F185" s="42">
        <f t="shared" si="1580"/>
        <v>0</v>
      </c>
      <c r="G185" s="42">
        <f t="shared" si="1580"/>
        <v>0</v>
      </c>
      <c r="H185" s="42">
        <f t="shared" si="1580"/>
        <v>0</v>
      </c>
      <c r="I185" s="42">
        <f t="shared" si="1580"/>
        <v>0</v>
      </c>
      <c r="J185" s="42">
        <f t="shared" si="1580"/>
        <v>0</v>
      </c>
      <c r="K185" s="42">
        <f t="shared" si="1580"/>
        <v>0</v>
      </c>
      <c r="L185" s="47" t="s">
        <v>20</v>
      </c>
      <c r="M185" s="42">
        <f>IF(M42="NA","0",IF(AND(M42&gt;=0.79,M42&lt;0.89),1,0))</f>
        <v>0</v>
      </c>
      <c r="N185" s="42">
        <f t="shared" ref="N185:U185" si="1581">IF(N42="NA","0",IF(AND(N42&gt;=0.79,N42&lt;0.89),1,0))</f>
        <v>0</v>
      </c>
      <c r="O185" s="42">
        <f t="shared" si="1581"/>
        <v>0</v>
      </c>
      <c r="P185" s="42">
        <f t="shared" si="1581"/>
        <v>0</v>
      </c>
      <c r="Q185" s="42">
        <f t="shared" si="1581"/>
        <v>0</v>
      </c>
      <c r="R185" s="42">
        <f t="shared" si="1581"/>
        <v>0</v>
      </c>
      <c r="S185" s="42">
        <f t="shared" si="1581"/>
        <v>0</v>
      </c>
      <c r="T185" s="42">
        <f t="shared" si="1581"/>
        <v>0</v>
      </c>
      <c r="U185" s="42">
        <f t="shared" si="1581"/>
        <v>0</v>
      </c>
      <c r="V185" s="42">
        <f>IF(V42="NA","0",IF(AND(V42&gt;=0.79,V42&lt;0.89),1,0))</f>
        <v>0</v>
      </c>
      <c r="W185" s="47" t="s">
        <v>20</v>
      </c>
      <c r="X185" s="42">
        <f t="shared" ref="X185:AF185" si="1582">IF(X42="NA","0",IF(AND(X42&gt;=0.79,X42&lt;0.89),1,0))</f>
        <v>0</v>
      </c>
      <c r="Y185" s="42">
        <f t="shared" si="1582"/>
        <v>0</v>
      </c>
      <c r="Z185" s="42">
        <f t="shared" si="1582"/>
        <v>0</v>
      </c>
      <c r="AA185" s="42">
        <f t="shared" si="1582"/>
        <v>0</v>
      </c>
      <c r="AB185" s="42">
        <f t="shared" si="1582"/>
        <v>0</v>
      </c>
      <c r="AC185" s="42">
        <f t="shared" si="1582"/>
        <v>0</v>
      </c>
      <c r="AD185" s="42">
        <f t="shared" si="1582"/>
        <v>0</v>
      </c>
      <c r="AE185" s="42">
        <f t="shared" si="1582"/>
        <v>0</v>
      </c>
      <c r="AF185" s="42">
        <f t="shared" si="1582"/>
        <v>0</v>
      </c>
      <c r="AG185" s="42">
        <f>IF(AG42="NA","0",IF(AND(AG42&gt;=0.79,AG42&lt;0.89),1,0))</f>
        <v>0</v>
      </c>
      <c r="AH185" s="47" t="s">
        <v>20</v>
      </c>
      <c r="AI185" s="42">
        <f t="shared" ref="AI185:AQ185" si="1583">IF(AI42="NA","0",IF(AND(AI42&gt;=0.79,AI42&lt;0.89),1,0))</f>
        <v>0</v>
      </c>
      <c r="AJ185" s="42">
        <f t="shared" si="1583"/>
        <v>0</v>
      </c>
      <c r="AK185" s="42">
        <f t="shared" si="1583"/>
        <v>0</v>
      </c>
      <c r="AL185" s="42">
        <f t="shared" si="1583"/>
        <v>0</v>
      </c>
      <c r="AM185" s="42">
        <f t="shared" si="1583"/>
        <v>0</v>
      </c>
      <c r="AN185" s="42">
        <f t="shared" si="1583"/>
        <v>0</v>
      </c>
      <c r="AO185" s="42">
        <f t="shared" si="1583"/>
        <v>0</v>
      </c>
      <c r="AP185" s="42">
        <f t="shared" si="1583"/>
        <v>0</v>
      </c>
      <c r="AQ185" s="42">
        <f t="shared" si="1583"/>
        <v>0</v>
      </c>
      <c r="AR185" s="42">
        <f>IF(AR42="NA","0",IF(AND(AR42&gt;=0.79,AR42&lt;0.89),1,0))</f>
        <v>0</v>
      </c>
      <c r="AS185" s="47" t="s">
        <v>20</v>
      </c>
      <c r="AT185" s="42">
        <f t="shared" ref="AT185:BB185" si="1584">IF(AT42="NA","0",IF(AND(AT42&gt;=0.79,AT42&lt;0.89),1,0))</f>
        <v>0</v>
      </c>
      <c r="AU185" s="42">
        <f t="shared" si="1584"/>
        <v>0</v>
      </c>
      <c r="AV185" s="42">
        <f t="shared" si="1584"/>
        <v>0</v>
      </c>
      <c r="AW185" s="42">
        <f t="shared" si="1584"/>
        <v>0</v>
      </c>
      <c r="AX185" s="42">
        <f t="shared" si="1584"/>
        <v>0</v>
      </c>
      <c r="AY185" s="42">
        <f t="shared" si="1584"/>
        <v>0</v>
      </c>
      <c r="AZ185" s="42">
        <f t="shared" si="1584"/>
        <v>0</v>
      </c>
      <c r="BA185" s="42">
        <f t="shared" si="1584"/>
        <v>0</v>
      </c>
      <c r="BB185" s="42">
        <f t="shared" si="1584"/>
        <v>0</v>
      </c>
      <c r="BC185" s="42">
        <f>IF(BC42="NA","0",IF(AND(BC42&gt;=0.79,BC42&lt;0.89),1,0))</f>
        <v>0</v>
      </c>
      <c r="BD185" s="47" t="s">
        <v>20</v>
      </c>
      <c r="BE185" s="42">
        <f t="shared" ref="BE185:BM185" si="1585">IF(BE42="NA","0",IF(AND(BE42&gt;=0.79,BE42&lt;0.89),1,0))</f>
        <v>0</v>
      </c>
      <c r="BF185" s="42">
        <f t="shared" si="1585"/>
        <v>0</v>
      </c>
      <c r="BG185" s="42">
        <f t="shared" si="1585"/>
        <v>0</v>
      </c>
      <c r="BH185" s="42">
        <f t="shared" si="1585"/>
        <v>0</v>
      </c>
      <c r="BI185" s="42">
        <f t="shared" si="1585"/>
        <v>0</v>
      </c>
      <c r="BJ185" s="42">
        <f t="shared" si="1585"/>
        <v>0</v>
      </c>
      <c r="BK185" s="42">
        <f t="shared" si="1585"/>
        <v>0</v>
      </c>
      <c r="BL185" s="42">
        <f t="shared" si="1585"/>
        <v>0</v>
      </c>
      <c r="BM185" s="42">
        <f t="shared" si="1585"/>
        <v>0</v>
      </c>
      <c r="BN185" s="42">
        <f>IF(BN42="NA","0",IF(AND(BN42&gt;=0.79,BN42&lt;0.89),1,0))</f>
        <v>0</v>
      </c>
      <c r="BO185" s="47" t="s">
        <v>20</v>
      </c>
      <c r="BP185" s="42">
        <f t="shared" ref="BP185:BX185" si="1586">IF(BP42="NA","0",IF(AND(BP42&gt;=0.79,BP42&lt;0.89),1,0))</f>
        <v>0</v>
      </c>
      <c r="BQ185" s="42">
        <f t="shared" si="1586"/>
        <v>0</v>
      </c>
      <c r="BR185" s="42">
        <f t="shared" si="1586"/>
        <v>0</v>
      </c>
      <c r="BS185" s="42">
        <f t="shared" si="1586"/>
        <v>0</v>
      </c>
      <c r="BT185" s="42">
        <f t="shared" si="1586"/>
        <v>0</v>
      </c>
      <c r="BU185" s="42">
        <f t="shared" si="1586"/>
        <v>0</v>
      </c>
      <c r="BV185" s="42">
        <f t="shared" si="1586"/>
        <v>0</v>
      </c>
      <c r="BW185" s="42">
        <f t="shared" si="1586"/>
        <v>0</v>
      </c>
      <c r="BX185" s="42">
        <f t="shared" si="1586"/>
        <v>0</v>
      </c>
      <c r="BY185" s="42">
        <f>IF(BY42="NA","0",IF(AND(BY42&gt;=0.79,BY42&lt;0.89),1,0))</f>
        <v>0</v>
      </c>
      <c r="BZ185" s="47" t="s">
        <v>20</v>
      </c>
      <c r="CA185" s="42">
        <f t="shared" ref="CA185:CI185" si="1587">IF(CA42="NA","0",IF(AND(CA42&gt;=0.79,CA42&lt;0.89),1,0))</f>
        <v>0</v>
      </c>
      <c r="CB185" s="42">
        <f t="shared" si="1587"/>
        <v>0</v>
      </c>
      <c r="CC185" s="42">
        <f t="shared" si="1587"/>
        <v>0</v>
      </c>
      <c r="CD185" s="42">
        <f t="shared" si="1587"/>
        <v>0</v>
      </c>
      <c r="CE185" s="42">
        <f t="shared" si="1587"/>
        <v>0</v>
      </c>
      <c r="CF185" s="42">
        <f t="shared" si="1587"/>
        <v>0</v>
      </c>
      <c r="CG185" s="42">
        <f t="shared" si="1587"/>
        <v>0</v>
      </c>
      <c r="CH185" s="42">
        <f t="shared" si="1587"/>
        <v>0</v>
      </c>
      <c r="CI185" s="42">
        <f t="shared" si="1587"/>
        <v>0</v>
      </c>
      <c r="CJ185" s="42">
        <f>IF(CJ42="NA","0",IF(AND(CJ42&gt;=0.79,CJ42&lt;0.89),1,0))</f>
        <v>0</v>
      </c>
      <c r="CK185" s="47" t="s">
        <v>20</v>
      </c>
      <c r="CL185" s="42">
        <f t="shared" ref="CL185:CT185" si="1588">IF(CL42="NA","0",IF(AND(CL42&gt;=0.79,CL42&lt;0.89),1,0))</f>
        <v>0</v>
      </c>
      <c r="CM185" s="42">
        <f t="shared" si="1588"/>
        <v>0</v>
      </c>
      <c r="CN185" s="42">
        <f t="shared" si="1588"/>
        <v>0</v>
      </c>
      <c r="CO185" s="42">
        <f t="shared" si="1588"/>
        <v>0</v>
      </c>
      <c r="CP185" s="42">
        <f t="shared" si="1588"/>
        <v>0</v>
      </c>
      <c r="CQ185" s="42">
        <f t="shared" si="1588"/>
        <v>0</v>
      </c>
      <c r="CR185" s="42">
        <f t="shared" si="1588"/>
        <v>0</v>
      </c>
      <c r="CS185" s="42">
        <f t="shared" si="1588"/>
        <v>0</v>
      </c>
      <c r="CT185" s="42">
        <f t="shared" si="1588"/>
        <v>0</v>
      </c>
      <c r="CU185" s="42">
        <f>IF(CU42="NA","0",IF(AND(CU42&gt;=0.79,CU42&lt;0.89),1,0))</f>
        <v>0</v>
      </c>
      <c r="CV185" s="47" t="s">
        <v>20</v>
      </c>
      <c r="CW185" s="42">
        <f t="shared" ref="CW185:DE185" si="1589">IF(CW42="NA","0",IF(AND(CW42&gt;=0.79,CW42&lt;0.89),1,0))</f>
        <v>0</v>
      </c>
      <c r="CX185" s="42">
        <f t="shared" si="1589"/>
        <v>0</v>
      </c>
      <c r="CY185" s="42">
        <f t="shared" si="1589"/>
        <v>0</v>
      </c>
      <c r="CZ185" s="42">
        <f t="shared" si="1589"/>
        <v>0</v>
      </c>
      <c r="DA185" s="42">
        <f t="shared" si="1589"/>
        <v>0</v>
      </c>
      <c r="DB185" s="42">
        <f t="shared" si="1589"/>
        <v>0</v>
      </c>
      <c r="DC185" s="42">
        <f t="shared" si="1589"/>
        <v>0</v>
      </c>
      <c r="DD185" s="42">
        <f t="shared" si="1589"/>
        <v>0</v>
      </c>
      <c r="DE185" s="42">
        <f t="shared" si="1589"/>
        <v>0</v>
      </c>
      <c r="DF185" s="42">
        <f>IF(DF42="NA","0",IF(AND(DF42&gt;=0.79,DF42&lt;0.89),1,0))</f>
        <v>0</v>
      </c>
      <c r="DG185" s="47" t="s">
        <v>20</v>
      </c>
      <c r="DH185" s="42">
        <f t="shared" ref="DH185:DP185" si="1590">IF(DH42="NA","0",IF(AND(DH42&gt;=0.79,DH42&lt;0.89),1,0))</f>
        <v>0</v>
      </c>
      <c r="DI185" s="42">
        <f t="shared" si="1590"/>
        <v>0</v>
      </c>
      <c r="DJ185" s="42">
        <f t="shared" si="1590"/>
        <v>0</v>
      </c>
      <c r="DK185" s="42">
        <f t="shared" si="1590"/>
        <v>0</v>
      </c>
      <c r="DL185" s="42">
        <f t="shared" si="1590"/>
        <v>0</v>
      </c>
      <c r="DM185" s="42">
        <f t="shared" si="1590"/>
        <v>0</v>
      </c>
      <c r="DN185" s="42">
        <f t="shared" si="1590"/>
        <v>0</v>
      </c>
      <c r="DO185" s="42">
        <f t="shared" si="1590"/>
        <v>0</v>
      </c>
      <c r="DP185" s="42">
        <f t="shared" si="1590"/>
        <v>0</v>
      </c>
      <c r="DQ185" s="42">
        <f>IF(DQ42="NA","0",IF(AND(DQ42&gt;=0.79,DQ42&lt;0.89),1,0))</f>
        <v>0</v>
      </c>
      <c r="DR185" s="47" t="s">
        <v>20</v>
      </c>
      <c r="DS185" s="42">
        <f t="shared" ref="DS185:EA185" si="1591">IF(DS42="NA","0",IF(AND(DS42&gt;=0.79,DS42&lt;0.89),1,0))</f>
        <v>0</v>
      </c>
      <c r="DT185" s="42">
        <f t="shared" si="1591"/>
        <v>0</v>
      </c>
      <c r="DU185" s="42">
        <f t="shared" si="1591"/>
        <v>0</v>
      </c>
      <c r="DV185" s="42">
        <f t="shared" si="1591"/>
        <v>0</v>
      </c>
      <c r="DW185" s="42">
        <f t="shared" si="1591"/>
        <v>0</v>
      </c>
      <c r="DX185" s="42">
        <f t="shared" si="1591"/>
        <v>0</v>
      </c>
      <c r="DY185" s="42">
        <f t="shared" si="1591"/>
        <v>0</v>
      </c>
      <c r="DZ185" s="42">
        <f t="shared" si="1591"/>
        <v>0</v>
      </c>
      <c r="EA185" s="42">
        <f t="shared" si="1591"/>
        <v>0</v>
      </c>
      <c r="EB185" s="42">
        <f>IF(EB42="NA","0",IF(AND(EB42&gt;=0.79,EB42&lt;0.89),1,0))</f>
        <v>0</v>
      </c>
      <c r="EC185" s="47" t="s">
        <v>20</v>
      </c>
      <c r="ED185" s="42">
        <f t="shared" ref="ED185:EL185" si="1592">IF(ED42="NA","0",IF(AND(ED42&gt;=0.79,ED42&lt;0.89),1,0))</f>
        <v>0</v>
      </c>
      <c r="EE185" s="42">
        <f t="shared" si="1592"/>
        <v>0</v>
      </c>
      <c r="EF185" s="42">
        <f t="shared" si="1592"/>
        <v>0</v>
      </c>
      <c r="EG185" s="42">
        <f t="shared" si="1592"/>
        <v>0</v>
      </c>
      <c r="EH185" s="42">
        <f t="shared" si="1592"/>
        <v>0</v>
      </c>
      <c r="EI185" s="42">
        <f t="shared" si="1592"/>
        <v>0</v>
      </c>
      <c r="EJ185" s="42">
        <f t="shared" si="1592"/>
        <v>0</v>
      </c>
      <c r="EK185" s="42">
        <f t="shared" si="1592"/>
        <v>0</v>
      </c>
      <c r="EL185" s="42">
        <f t="shared" si="1592"/>
        <v>0</v>
      </c>
      <c r="EM185" s="42">
        <f t="shared" ref="EM185" si="1593">IF(EM42="NA","0",IF(AND(EM42&gt;=0.79,EM42&lt;0.89),1,0))</f>
        <v>0</v>
      </c>
      <c r="EN185" s="47" t="s">
        <v>20</v>
      </c>
      <c r="EO185" s="42">
        <f t="shared" ref="EO185:EX185" si="1594">IF(EO42="NA","0",IF(AND(EO42&gt;=0.79,EO42&lt;0.89),1,0))</f>
        <v>0</v>
      </c>
      <c r="EP185" s="42">
        <f t="shared" si="1594"/>
        <v>0</v>
      </c>
      <c r="EQ185" s="42">
        <f t="shared" si="1594"/>
        <v>0</v>
      </c>
      <c r="ER185" s="42">
        <f t="shared" si="1594"/>
        <v>0</v>
      </c>
      <c r="ES185" s="42">
        <f t="shared" si="1594"/>
        <v>0</v>
      </c>
      <c r="ET185" s="42">
        <f t="shared" si="1594"/>
        <v>0</v>
      </c>
      <c r="EU185" s="42">
        <f t="shared" si="1594"/>
        <v>0</v>
      </c>
      <c r="EV185" s="42">
        <f t="shared" si="1594"/>
        <v>0</v>
      </c>
      <c r="EW185" s="42">
        <f t="shared" si="1594"/>
        <v>0</v>
      </c>
      <c r="EX185" s="42">
        <f t="shared" si="1594"/>
        <v>0</v>
      </c>
      <c r="EY185" s="47" t="s">
        <v>20</v>
      </c>
      <c r="EZ185" s="42">
        <f t="shared" ref="EZ185:FI185" si="1595">IF(EZ42="NA","0",IF(AND(EZ42&gt;=0.79,EZ42&lt;0.89),1,0))</f>
        <v>0</v>
      </c>
      <c r="FA185" s="42">
        <f t="shared" si="1595"/>
        <v>0</v>
      </c>
      <c r="FB185" s="42">
        <f t="shared" si="1595"/>
        <v>0</v>
      </c>
      <c r="FC185" s="42">
        <f t="shared" si="1595"/>
        <v>0</v>
      </c>
      <c r="FD185" s="42">
        <f t="shared" si="1595"/>
        <v>0</v>
      </c>
      <c r="FE185" s="42">
        <f t="shared" si="1595"/>
        <v>0</v>
      </c>
      <c r="FF185" s="42">
        <f t="shared" si="1595"/>
        <v>0</v>
      </c>
      <c r="FG185" s="42">
        <f t="shared" si="1595"/>
        <v>0</v>
      </c>
      <c r="FH185" s="42">
        <f t="shared" si="1595"/>
        <v>0</v>
      </c>
      <c r="FI185" s="42">
        <f t="shared" si="1595"/>
        <v>0</v>
      </c>
      <c r="FJ185" s="47" t="s">
        <v>20</v>
      </c>
      <c r="FK185" s="42">
        <f t="shared" ref="FK185:FS185" si="1596">IF(FK42="NA","0",IF(AND(FK42&gt;=0.79,FK42&lt;0.89),1,0))</f>
        <v>0</v>
      </c>
      <c r="FL185" s="42">
        <f t="shared" si="1596"/>
        <v>0</v>
      </c>
      <c r="FM185" s="42">
        <f t="shared" si="1596"/>
        <v>0</v>
      </c>
      <c r="FN185" s="42">
        <f t="shared" si="1596"/>
        <v>0</v>
      </c>
      <c r="FO185" s="42">
        <f t="shared" si="1596"/>
        <v>0</v>
      </c>
      <c r="FP185" s="42">
        <f t="shared" si="1596"/>
        <v>0</v>
      </c>
      <c r="FQ185" s="42">
        <f t="shared" si="1596"/>
        <v>0</v>
      </c>
      <c r="FR185" s="42">
        <f t="shared" si="1596"/>
        <v>0</v>
      </c>
      <c r="FS185" s="42">
        <f t="shared" si="1596"/>
        <v>0</v>
      </c>
      <c r="FT185" s="47" t="s">
        <v>20</v>
      </c>
      <c r="FU185" s="98" t="s">
        <v>20</v>
      </c>
      <c r="FV185" s="51">
        <f>SUM(B185:FT185)</f>
        <v>0</v>
      </c>
      <c r="FW185" s="37"/>
      <c r="FX185" s="4"/>
      <c r="FY185" s="4"/>
    </row>
    <row r="186" spans="1:181" x14ac:dyDescent="0.2">
      <c r="A186" s="47" t="s">
        <v>21</v>
      </c>
      <c r="B186" s="42">
        <f t="shared" ref="B186:K187" si="1597">IF(B43="NA","0",IF(AND(B43&gt;=0.79,B43&lt;0.89),1,0))</f>
        <v>0</v>
      </c>
      <c r="C186" s="42">
        <f t="shared" si="1597"/>
        <v>0</v>
      </c>
      <c r="D186" s="42">
        <f t="shared" si="1597"/>
        <v>0</v>
      </c>
      <c r="E186" s="42">
        <f t="shared" si="1597"/>
        <v>0</v>
      </c>
      <c r="F186" s="42">
        <f t="shared" si="1597"/>
        <v>0</v>
      </c>
      <c r="G186" s="42">
        <f t="shared" si="1597"/>
        <v>0</v>
      </c>
      <c r="H186" s="42">
        <f t="shared" si="1597"/>
        <v>0</v>
      </c>
      <c r="I186" s="42">
        <f t="shared" si="1597"/>
        <v>0</v>
      </c>
      <c r="J186" s="42">
        <f t="shared" si="1597"/>
        <v>0</v>
      </c>
      <c r="K186" s="42">
        <f t="shared" si="1597"/>
        <v>0</v>
      </c>
      <c r="L186" s="47" t="s">
        <v>21</v>
      </c>
      <c r="M186" s="42">
        <f t="shared" ref="M186:V186" si="1598">IF(M43="NA","0",IF(AND(M43&gt;=0.79,M43&lt;0.89),1,0))</f>
        <v>0</v>
      </c>
      <c r="N186" s="42">
        <f t="shared" si="1598"/>
        <v>0</v>
      </c>
      <c r="O186" s="42">
        <f t="shared" si="1598"/>
        <v>0</v>
      </c>
      <c r="P186" s="42">
        <f t="shared" si="1598"/>
        <v>0</v>
      </c>
      <c r="Q186" s="42">
        <f t="shared" si="1598"/>
        <v>0</v>
      </c>
      <c r="R186" s="42">
        <f t="shared" si="1598"/>
        <v>0</v>
      </c>
      <c r="S186" s="42">
        <f t="shared" si="1598"/>
        <v>0</v>
      </c>
      <c r="T186" s="42">
        <f t="shared" si="1598"/>
        <v>0</v>
      </c>
      <c r="U186" s="42">
        <f t="shared" si="1598"/>
        <v>0</v>
      </c>
      <c r="V186" s="42">
        <f t="shared" si="1598"/>
        <v>0</v>
      </c>
      <c r="W186" s="47" t="s">
        <v>21</v>
      </c>
      <c r="X186" s="42">
        <f t="shared" ref="X186:AG186" si="1599">IF(X43="NA","0",IF(AND(X43&gt;=0.79,X43&lt;0.89),1,0))</f>
        <v>0</v>
      </c>
      <c r="Y186" s="42">
        <f t="shared" si="1599"/>
        <v>0</v>
      </c>
      <c r="Z186" s="42">
        <f t="shared" si="1599"/>
        <v>0</v>
      </c>
      <c r="AA186" s="42">
        <f t="shared" si="1599"/>
        <v>0</v>
      </c>
      <c r="AB186" s="42">
        <f t="shared" si="1599"/>
        <v>0</v>
      </c>
      <c r="AC186" s="42">
        <f t="shared" si="1599"/>
        <v>0</v>
      </c>
      <c r="AD186" s="42">
        <f t="shared" si="1599"/>
        <v>0</v>
      </c>
      <c r="AE186" s="42">
        <f t="shared" si="1599"/>
        <v>0</v>
      </c>
      <c r="AF186" s="42">
        <f t="shared" si="1599"/>
        <v>0</v>
      </c>
      <c r="AG186" s="42">
        <f t="shared" si="1599"/>
        <v>0</v>
      </c>
      <c r="AH186" s="47" t="s">
        <v>21</v>
      </c>
      <c r="AI186" s="42">
        <f t="shared" ref="AI186:AQ186" si="1600">IF(AI43="NA","0",IF(AND(AI43&gt;=0.79,AI43&lt;0.89),1,0))</f>
        <v>0</v>
      </c>
      <c r="AJ186" s="42">
        <f t="shared" si="1600"/>
        <v>0</v>
      </c>
      <c r="AK186" s="42">
        <f t="shared" si="1600"/>
        <v>0</v>
      </c>
      <c r="AL186" s="42">
        <f t="shared" si="1600"/>
        <v>0</v>
      </c>
      <c r="AM186" s="42">
        <f t="shared" si="1600"/>
        <v>0</v>
      </c>
      <c r="AN186" s="42">
        <f t="shared" si="1600"/>
        <v>0</v>
      </c>
      <c r="AO186" s="42">
        <f t="shared" si="1600"/>
        <v>0</v>
      </c>
      <c r="AP186" s="42">
        <f t="shared" si="1600"/>
        <v>0</v>
      </c>
      <c r="AQ186" s="42">
        <f t="shared" si="1600"/>
        <v>0</v>
      </c>
      <c r="AR186" s="42">
        <f>IF(AR43="NA","0",IF(AND(AR43&gt;=0.79,AR43&lt;0.89),1,0))</f>
        <v>0</v>
      </c>
      <c r="AS186" s="47" t="s">
        <v>21</v>
      </c>
      <c r="AT186" s="42">
        <f t="shared" ref="AT186:BC186" si="1601">IF(AT43="NA","0",IF(AND(AT43&gt;=0.79,AT43&lt;0.89),1,0))</f>
        <v>0</v>
      </c>
      <c r="AU186" s="42">
        <f t="shared" si="1601"/>
        <v>0</v>
      </c>
      <c r="AV186" s="42">
        <f t="shared" si="1601"/>
        <v>0</v>
      </c>
      <c r="AW186" s="42">
        <f t="shared" si="1601"/>
        <v>0</v>
      </c>
      <c r="AX186" s="42">
        <f t="shared" si="1601"/>
        <v>0</v>
      </c>
      <c r="AY186" s="42">
        <f t="shared" si="1601"/>
        <v>0</v>
      </c>
      <c r="AZ186" s="42">
        <f t="shared" si="1601"/>
        <v>0</v>
      </c>
      <c r="BA186" s="42">
        <f t="shared" si="1601"/>
        <v>0</v>
      </c>
      <c r="BB186" s="42">
        <f t="shared" si="1601"/>
        <v>0</v>
      </c>
      <c r="BC186" s="42">
        <f t="shared" si="1601"/>
        <v>0</v>
      </c>
      <c r="BD186" s="47" t="s">
        <v>21</v>
      </c>
      <c r="BE186" s="42">
        <f t="shared" ref="BE186:BM186" si="1602">IF(BE43="NA","0",IF(AND(BE43&gt;=0.79,BE43&lt;0.89),1,0))</f>
        <v>0</v>
      </c>
      <c r="BF186" s="42">
        <f t="shared" si="1602"/>
        <v>0</v>
      </c>
      <c r="BG186" s="42">
        <f t="shared" si="1602"/>
        <v>0</v>
      </c>
      <c r="BH186" s="42">
        <f t="shared" si="1602"/>
        <v>0</v>
      </c>
      <c r="BI186" s="42">
        <f t="shared" si="1602"/>
        <v>0</v>
      </c>
      <c r="BJ186" s="42">
        <f t="shared" si="1602"/>
        <v>0</v>
      </c>
      <c r="BK186" s="42">
        <f t="shared" si="1602"/>
        <v>0</v>
      </c>
      <c r="BL186" s="42">
        <f t="shared" si="1602"/>
        <v>0</v>
      </c>
      <c r="BM186" s="42">
        <f t="shared" si="1602"/>
        <v>0</v>
      </c>
      <c r="BN186" s="42">
        <f>IF(BN43="NA","0",IF(AND(BN43&gt;=0.79,BN43&lt;0.89),1,0))</f>
        <v>0</v>
      </c>
      <c r="BO186" s="47" t="s">
        <v>21</v>
      </c>
      <c r="BP186" s="42">
        <f t="shared" ref="BP186:BX186" si="1603">IF(BP43="NA","0",IF(AND(BP43&gt;=0.79,BP43&lt;0.89),1,0))</f>
        <v>0</v>
      </c>
      <c r="BQ186" s="42">
        <f t="shared" si="1603"/>
        <v>0</v>
      </c>
      <c r="BR186" s="42">
        <f t="shared" si="1603"/>
        <v>0</v>
      </c>
      <c r="BS186" s="42">
        <f t="shared" si="1603"/>
        <v>0</v>
      </c>
      <c r="BT186" s="42">
        <f t="shared" si="1603"/>
        <v>0</v>
      </c>
      <c r="BU186" s="42">
        <f t="shared" si="1603"/>
        <v>0</v>
      </c>
      <c r="BV186" s="42">
        <f t="shared" si="1603"/>
        <v>0</v>
      </c>
      <c r="BW186" s="42">
        <f t="shared" si="1603"/>
        <v>0</v>
      </c>
      <c r="BX186" s="42">
        <f t="shared" si="1603"/>
        <v>0</v>
      </c>
      <c r="BY186" s="42">
        <f>IF(BY43="NA","0",IF(AND(BY43&gt;=0.79,BY43&lt;0.89),1,0))</f>
        <v>0</v>
      </c>
      <c r="BZ186" s="47" t="s">
        <v>21</v>
      </c>
      <c r="CA186" s="42">
        <f t="shared" ref="CA186:CI186" si="1604">IF(CA43="NA","0",IF(AND(CA43&gt;=0.79,CA43&lt;0.89),1,0))</f>
        <v>0</v>
      </c>
      <c r="CB186" s="42">
        <f t="shared" si="1604"/>
        <v>0</v>
      </c>
      <c r="CC186" s="42">
        <f t="shared" si="1604"/>
        <v>0</v>
      </c>
      <c r="CD186" s="42">
        <f t="shared" si="1604"/>
        <v>0</v>
      </c>
      <c r="CE186" s="42">
        <f t="shared" si="1604"/>
        <v>0</v>
      </c>
      <c r="CF186" s="42">
        <f t="shared" si="1604"/>
        <v>0</v>
      </c>
      <c r="CG186" s="42">
        <f t="shared" si="1604"/>
        <v>0</v>
      </c>
      <c r="CH186" s="42">
        <f t="shared" si="1604"/>
        <v>0</v>
      </c>
      <c r="CI186" s="42">
        <f t="shared" si="1604"/>
        <v>0</v>
      </c>
      <c r="CJ186" s="42">
        <f>IF(CJ43="NA","0",IF(AND(CJ43&gt;=0.79,CJ43&lt;0.89),1,0))</f>
        <v>0</v>
      </c>
      <c r="CK186" s="47" t="s">
        <v>21</v>
      </c>
      <c r="CL186" s="42">
        <f t="shared" ref="CL186:CT186" si="1605">IF(CL43="NA","0",IF(AND(CL43&gt;=0.79,CL43&lt;0.89),1,0))</f>
        <v>0</v>
      </c>
      <c r="CM186" s="42">
        <f t="shared" si="1605"/>
        <v>0</v>
      </c>
      <c r="CN186" s="42">
        <f t="shared" si="1605"/>
        <v>0</v>
      </c>
      <c r="CO186" s="42">
        <f t="shared" si="1605"/>
        <v>0</v>
      </c>
      <c r="CP186" s="42">
        <f t="shared" si="1605"/>
        <v>0</v>
      </c>
      <c r="CQ186" s="42">
        <f t="shared" si="1605"/>
        <v>0</v>
      </c>
      <c r="CR186" s="42">
        <f t="shared" si="1605"/>
        <v>0</v>
      </c>
      <c r="CS186" s="42">
        <f t="shared" si="1605"/>
        <v>0</v>
      </c>
      <c r="CT186" s="42">
        <f t="shared" si="1605"/>
        <v>0</v>
      </c>
      <c r="CU186" s="42">
        <f>IF(CU43="NA","0",IF(AND(CU43&gt;=0.79,CU43&lt;0.89),1,0))</f>
        <v>0</v>
      </c>
      <c r="CV186" s="47" t="s">
        <v>21</v>
      </c>
      <c r="CW186" s="42">
        <f t="shared" ref="CW186:DE186" si="1606">IF(CW43="NA","0",IF(AND(CW43&gt;=0.79,CW43&lt;0.89),1,0))</f>
        <v>0</v>
      </c>
      <c r="CX186" s="42">
        <f t="shared" si="1606"/>
        <v>0</v>
      </c>
      <c r="CY186" s="42">
        <f t="shared" si="1606"/>
        <v>0</v>
      </c>
      <c r="CZ186" s="42">
        <f t="shared" si="1606"/>
        <v>0</v>
      </c>
      <c r="DA186" s="42">
        <f t="shared" si="1606"/>
        <v>0</v>
      </c>
      <c r="DB186" s="42">
        <f t="shared" si="1606"/>
        <v>0</v>
      </c>
      <c r="DC186" s="42">
        <f t="shared" si="1606"/>
        <v>0</v>
      </c>
      <c r="DD186" s="42">
        <f t="shared" si="1606"/>
        <v>0</v>
      </c>
      <c r="DE186" s="42">
        <f t="shared" si="1606"/>
        <v>0</v>
      </c>
      <c r="DF186" s="42">
        <f>IF(DF43="NA","0",IF(AND(DF43&gt;=0.79,DF43&lt;0.89),1,0))</f>
        <v>0</v>
      </c>
      <c r="DG186" s="47" t="s">
        <v>21</v>
      </c>
      <c r="DH186" s="42">
        <f t="shared" ref="DH186:DP186" si="1607">IF(DH43="NA","0",IF(AND(DH43&gt;=0.79,DH43&lt;0.89),1,0))</f>
        <v>0</v>
      </c>
      <c r="DI186" s="42">
        <f t="shared" si="1607"/>
        <v>0</v>
      </c>
      <c r="DJ186" s="42">
        <f t="shared" si="1607"/>
        <v>0</v>
      </c>
      <c r="DK186" s="42">
        <f t="shared" si="1607"/>
        <v>0</v>
      </c>
      <c r="DL186" s="42">
        <f t="shared" si="1607"/>
        <v>0</v>
      </c>
      <c r="DM186" s="42">
        <f t="shared" si="1607"/>
        <v>0</v>
      </c>
      <c r="DN186" s="42">
        <f t="shared" si="1607"/>
        <v>0</v>
      </c>
      <c r="DO186" s="42">
        <f t="shared" si="1607"/>
        <v>0</v>
      </c>
      <c r="DP186" s="42">
        <f t="shared" si="1607"/>
        <v>0</v>
      </c>
      <c r="DQ186" s="42">
        <f>IF(DQ43="NA","0",IF(AND(DQ43&gt;=0.79,DQ43&lt;0.89),1,0))</f>
        <v>0</v>
      </c>
      <c r="DR186" s="47" t="s">
        <v>21</v>
      </c>
      <c r="DS186" s="42">
        <f t="shared" ref="DS186:EA186" si="1608">IF(DS43="NA","0",IF(AND(DS43&gt;=0.79,DS43&lt;0.89),1,0))</f>
        <v>0</v>
      </c>
      <c r="DT186" s="42">
        <f t="shared" si="1608"/>
        <v>0</v>
      </c>
      <c r="DU186" s="42">
        <f t="shared" si="1608"/>
        <v>0</v>
      </c>
      <c r="DV186" s="42">
        <f t="shared" si="1608"/>
        <v>0</v>
      </c>
      <c r="DW186" s="42">
        <f t="shared" si="1608"/>
        <v>0</v>
      </c>
      <c r="DX186" s="42">
        <f t="shared" si="1608"/>
        <v>0</v>
      </c>
      <c r="DY186" s="42">
        <f t="shared" si="1608"/>
        <v>0</v>
      </c>
      <c r="DZ186" s="42">
        <f t="shared" si="1608"/>
        <v>0</v>
      </c>
      <c r="EA186" s="42">
        <f t="shared" si="1608"/>
        <v>0</v>
      </c>
      <c r="EB186" s="42">
        <f>IF(EB43="NA","0",IF(AND(EB43&gt;=0.79,EB43&lt;0.89),1,0))</f>
        <v>0</v>
      </c>
      <c r="EC186" s="47" t="s">
        <v>21</v>
      </c>
      <c r="ED186" s="42">
        <f t="shared" ref="ED186:EL186" si="1609">IF(ED43="NA","0",IF(AND(ED43&gt;=0.79,ED43&lt;0.89),1,0))</f>
        <v>0</v>
      </c>
      <c r="EE186" s="42">
        <f t="shared" si="1609"/>
        <v>0</v>
      </c>
      <c r="EF186" s="42">
        <f t="shared" si="1609"/>
        <v>0</v>
      </c>
      <c r="EG186" s="42">
        <f t="shared" si="1609"/>
        <v>0</v>
      </c>
      <c r="EH186" s="42">
        <f t="shared" si="1609"/>
        <v>0</v>
      </c>
      <c r="EI186" s="42">
        <f t="shared" si="1609"/>
        <v>0</v>
      </c>
      <c r="EJ186" s="42">
        <f t="shared" si="1609"/>
        <v>0</v>
      </c>
      <c r="EK186" s="42">
        <f t="shared" si="1609"/>
        <v>0</v>
      </c>
      <c r="EL186" s="42">
        <f t="shared" si="1609"/>
        <v>0</v>
      </c>
      <c r="EM186" s="42">
        <f t="shared" ref="EM186" si="1610">IF(EM43="NA","0",IF(AND(EM43&gt;=0.79,EM43&lt;0.89),1,0))</f>
        <v>0</v>
      </c>
      <c r="EN186" s="47" t="s">
        <v>21</v>
      </c>
      <c r="EO186" s="42">
        <f t="shared" ref="EO186:EX186" si="1611">IF(EO43="NA","0",IF(AND(EO43&gt;=0.79,EO43&lt;0.89),1,0))</f>
        <v>0</v>
      </c>
      <c r="EP186" s="42">
        <f t="shared" si="1611"/>
        <v>0</v>
      </c>
      <c r="EQ186" s="42">
        <f t="shared" si="1611"/>
        <v>0</v>
      </c>
      <c r="ER186" s="42">
        <f t="shared" si="1611"/>
        <v>0</v>
      </c>
      <c r="ES186" s="42">
        <f t="shared" si="1611"/>
        <v>0</v>
      </c>
      <c r="ET186" s="42">
        <f t="shared" si="1611"/>
        <v>0</v>
      </c>
      <c r="EU186" s="42">
        <f t="shared" si="1611"/>
        <v>0</v>
      </c>
      <c r="EV186" s="42">
        <f t="shared" si="1611"/>
        <v>0</v>
      </c>
      <c r="EW186" s="42">
        <f t="shared" si="1611"/>
        <v>0</v>
      </c>
      <c r="EX186" s="42">
        <f t="shared" si="1611"/>
        <v>0</v>
      </c>
      <c r="EY186" s="47" t="s">
        <v>21</v>
      </c>
      <c r="EZ186" s="42">
        <f t="shared" ref="EZ186:FI186" si="1612">IF(EZ43="NA","0",IF(AND(EZ43&gt;=0.79,EZ43&lt;0.89),1,0))</f>
        <v>0</v>
      </c>
      <c r="FA186" s="42">
        <f t="shared" si="1612"/>
        <v>0</v>
      </c>
      <c r="FB186" s="42">
        <f t="shared" si="1612"/>
        <v>0</v>
      </c>
      <c r="FC186" s="42">
        <f t="shared" si="1612"/>
        <v>0</v>
      </c>
      <c r="FD186" s="42">
        <f t="shared" si="1612"/>
        <v>0</v>
      </c>
      <c r="FE186" s="42">
        <f t="shared" si="1612"/>
        <v>0</v>
      </c>
      <c r="FF186" s="42">
        <f t="shared" si="1612"/>
        <v>0</v>
      </c>
      <c r="FG186" s="42">
        <f t="shared" si="1612"/>
        <v>0</v>
      </c>
      <c r="FH186" s="42">
        <f t="shared" si="1612"/>
        <v>0</v>
      </c>
      <c r="FI186" s="42">
        <f t="shared" si="1612"/>
        <v>0</v>
      </c>
      <c r="FJ186" s="47" t="s">
        <v>21</v>
      </c>
      <c r="FK186" s="42">
        <f t="shared" ref="FK186:FS186" si="1613">IF(FK43="NA","0",IF(AND(FK43&gt;=0.79,FK43&lt;0.89),1,0))</f>
        <v>0</v>
      </c>
      <c r="FL186" s="42">
        <f t="shared" si="1613"/>
        <v>0</v>
      </c>
      <c r="FM186" s="42">
        <f t="shared" si="1613"/>
        <v>0</v>
      </c>
      <c r="FN186" s="42">
        <f t="shared" si="1613"/>
        <v>0</v>
      </c>
      <c r="FO186" s="42">
        <f t="shared" si="1613"/>
        <v>0</v>
      </c>
      <c r="FP186" s="42">
        <f t="shared" si="1613"/>
        <v>0</v>
      </c>
      <c r="FQ186" s="42">
        <f t="shared" si="1613"/>
        <v>0</v>
      </c>
      <c r="FR186" s="42">
        <f t="shared" si="1613"/>
        <v>0</v>
      </c>
      <c r="FS186" s="42">
        <f t="shared" si="1613"/>
        <v>0</v>
      </c>
      <c r="FT186" s="47" t="s">
        <v>21</v>
      </c>
      <c r="FU186" s="98" t="s">
        <v>21</v>
      </c>
      <c r="FV186" s="51">
        <f>SUM(B186:FT186)</f>
        <v>0</v>
      </c>
      <c r="FW186" s="37"/>
      <c r="FX186" s="4"/>
      <c r="FY186" s="4"/>
    </row>
    <row r="187" spans="1:181" x14ac:dyDescent="0.2">
      <c r="A187" s="47" t="s">
        <v>22</v>
      </c>
      <c r="B187" s="42">
        <f t="shared" si="1597"/>
        <v>0</v>
      </c>
      <c r="C187" s="42">
        <f t="shared" si="1597"/>
        <v>0</v>
      </c>
      <c r="D187" s="42">
        <f t="shared" si="1597"/>
        <v>0</v>
      </c>
      <c r="E187" s="42">
        <f t="shared" si="1597"/>
        <v>0</v>
      </c>
      <c r="F187" s="42">
        <f t="shared" si="1597"/>
        <v>0</v>
      </c>
      <c r="G187" s="42">
        <f t="shared" si="1597"/>
        <v>0</v>
      </c>
      <c r="H187" s="42">
        <f t="shared" si="1597"/>
        <v>0</v>
      </c>
      <c r="I187" s="42">
        <f t="shared" si="1597"/>
        <v>0</v>
      </c>
      <c r="J187" s="42">
        <f t="shared" si="1597"/>
        <v>0</v>
      </c>
      <c r="K187" s="42">
        <f t="shared" si="1597"/>
        <v>0</v>
      </c>
      <c r="L187" s="47" t="s">
        <v>22</v>
      </c>
      <c r="M187" s="42">
        <f t="shared" ref="M187:V187" si="1614">IF(M44="NA","0",IF(AND(M44&gt;=0.79,M44&lt;0.89),1,0))</f>
        <v>0</v>
      </c>
      <c r="N187" s="42">
        <f t="shared" si="1614"/>
        <v>0</v>
      </c>
      <c r="O187" s="42">
        <f t="shared" si="1614"/>
        <v>0</v>
      </c>
      <c r="P187" s="42">
        <f t="shared" si="1614"/>
        <v>0</v>
      </c>
      <c r="Q187" s="42">
        <f t="shared" si="1614"/>
        <v>0</v>
      </c>
      <c r="R187" s="42">
        <f t="shared" si="1614"/>
        <v>0</v>
      </c>
      <c r="S187" s="42">
        <f t="shared" si="1614"/>
        <v>0</v>
      </c>
      <c r="T187" s="42">
        <f t="shared" si="1614"/>
        <v>0</v>
      </c>
      <c r="U187" s="42">
        <f t="shared" si="1614"/>
        <v>0</v>
      </c>
      <c r="V187" s="42">
        <f t="shared" si="1614"/>
        <v>0</v>
      </c>
      <c r="W187" s="47" t="s">
        <v>22</v>
      </c>
      <c r="X187" s="42">
        <f t="shared" ref="X187:AG187" si="1615">IF(X44="NA","0",IF(AND(X44&gt;=0.79,X44&lt;0.89),1,0))</f>
        <v>0</v>
      </c>
      <c r="Y187" s="42">
        <f t="shared" si="1615"/>
        <v>0</v>
      </c>
      <c r="Z187" s="42">
        <f t="shared" si="1615"/>
        <v>0</v>
      </c>
      <c r="AA187" s="42">
        <f t="shared" si="1615"/>
        <v>0</v>
      </c>
      <c r="AB187" s="42">
        <f t="shared" si="1615"/>
        <v>0</v>
      </c>
      <c r="AC187" s="42">
        <f t="shared" si="1615"/>
        <v>0</v>
      </c>
      <c r="AD187" s="42">
        <f t="shared" si="1615"/>
        <v>0</v>
      </c>
      <c r="AE187" s="42">
        <f t="shared" si="1615"/>
        <v>0</v>
      </c>
      <c r="AF187" s="42">
        <f t="shared" si="1615"/>
        <v>0</v>
      </c>
      <c r="AG187" s="42">
        <f t="shared" si="1615"/>
        <v>0</v>
      </c>
      <c r="AH187" s="47" t="s">
        <v>22</v>
      </c>
      <c r="AI187" s="42">
        <f t="shared" ref="AI187:AQ187" si="1616">IF(AI44="NA","0",IF(AND(AI44&gt;=0.79,AI44&lt;0.89),1,0))</f>
        <v>0</v>
      </c>
      <c r="AJ187" s="42">
        <f t="shared" si="1616"/>
        <v>0</v>
      </c>
      <c r="AK187" s="42">
        <f t="shared" si="1616"/>
        <v>0</v>
      </c>
      <c r="AL187" s="42">
        <f t="shared" si="1616"/>
        <v>0</v>
      </c>
      <c r="AM187" s="42">
        <f t="shared" si="1616"/>
        <v>0</v>
      </c>
      <c r="AN187" s="42">
        <f t="shared" si="1616"/>
        <v>0</v>
      </c>
      <c r="AO187" s="42">
        <f t="shared" si="1616"/>
        <v>0</v>
      </c>
      <c r="AP187" s="42">
        <f t="shared" si="1616"/>
        <v>0</v>
      </c>
      <c r="AQ187" s="42">
        <f t="shared" si="1616"/>
        <v>0</v>
      </c>
      <c r="AR187" s="42">
        <f>IF(AR44="NA","0",IF(AND(AR44&gt;=0.79,AR44&lt;0.89),1,0))</f>
        <v>0</v>
      </c>
      <c r="AS187" s="47" t="s">
        <v>22</v>
      </c>
      <c r="AT187" s="42">
        <f t="shared" ref="AT187:BC187" si="1617">IF(AT44="NA","0",IF(AND(AT44&gt;=0.79,AT44&lt;0.89),1,0))</f>
        <v>0</v>
      </c>
      <c r="AU187" s="42">
        <f t="shared" si="1617"/>
        <v>0</v>
      </c>
      <c r="AV187" s="42">
        <f t="shared" si="1617"/>
        <v>0</v>
      </c>
      <c r="AW187" s="42">
        <f t="shared" si="1617"/>
        <v>0</v>
      </c>
      <c r="AX187" s="42">
        <f t="shared" si="1617"/>
        <v>0</v>
      </c>
      <c r="AY187" s="42">
        <f t="shared" si="1617"/>
        <v>0</v>
      </c>
      <c r="AZ187" s="42">
        <f t="shared" si="1617"/>
        <v>0</v>
      </c>
      <c r="BA187" s="42">
        <f t="shared" si="1617"/>
        <v>0</v>
      </c>
      <c r="BB187" s="42">
        <f t="shared" si="1617"/>
        <v>0</v>
      </c>
      <c r="BC187" s="42">
        <f t="shared" si="1617"/>
        <v>0</v>
      </c>
      <c r="BD187" s="47" t="s">
        <v>22</v>
      </c>
      <c r="BE187" s="42">
        <f t="shared" ref="BE187:BM187" si="1618">IF(BE44="NA","0",IF(AND(BE44&gt;=0.79,BE44&lt;0.89),1,0))</f>
        <v>0</v>
      </c>
      <c r="BF187" s="42">
        <f t="shared" si="1618"/>
        <v>0</v>
      </c>
      <c r="BG187" s="42">
        <f t="shared" si="1618"/>
        <v>0</v>
      </c>
      <c r="BH187" s="42">
        <f t="shared" si="1618"/>
        <v>0</v>
      </c>
      <c r="BI187" s="42">
        <f t="shared" si="1618"/>
        <v>0</v>
      </c>
      <c r="BJ187" s="42">
        <f t="shared" si="1618"/>
        <v>0</v>
      </c>
      <c r="BK187" s="42">
        <f t="shared" si="1618"/>
        <v>0</v>
      </c>
      <c r="BL187" s="42">
        <f t="shared" si="1618"/>
        <v>0</v>
      </c>
      <c r="BM187" s="42">
        <f t="shared" si="1618"/>
        <v>0</v>
      </c>
      <c r="BN187" s="42">
        <f>IF(BN44="NA","0",IF(AND(BN44&gt;=0.79,BN44&lt;0.89),1,0))</f>
        <v>0</v>
      </c>
      <c r="BO187" s="47" t="s">
        <v>22</v>
      </c>
      <c r="BP187" s="42">
        <f t="shared" ref="BP187:BX187" si="1619">IF(BP44="NA","0",IF(AND(BP44&gt;=0.79,BP44&lt;0.89),1,0))</f>
        <v>0</v>
      </c>
      <c r="BQ187" s="42">
        <f t="shared" si="1619"/>
        <v>0</v>
      </c>
      <c r="BR187" s="42">
        <f t="shared" si="1619"/>
        <v>0</v>
      </c>
      <c r="BS187" s="42">
        <f t="shared" si="1619"/>
        <v>0</v>
      </c>
      <c r="BT187" s="42">
        <f t="shared" si="1619"/>
        <v>0</v>
      </c>
      <c r="BU187" s="42">
        <f t="shared" si="1619"/>
        <v>0</v>
      </c>
      <c r="BV187" s="42">
        <f t="shared" si="1619"/>
        <v>0</v>
      </c>
      <c r="BW187" s="42">
        <f t="shared" si="1619"/>
        <v>0</v>
      </c>
      <c r="BX187" s="42">
        <f t="shared" si="1619"/>
        <v>0</v>
      </c>
      <c r="BY187" s="42">
        <f>IF(BY44="NA","0",IF(AND(BY44&gt;=0.79,BY44&lt;0.89),1,0))</f>
        <v>0</v>
      </c>
      <c r="BZ187" s="47" t="s">
        <v>22</v>
      </c>
      <c r="CA187" s="42">
        <f t="shared" ref="CA187:CI187" si="1620">IF(CA44="NA","0",IF(AND(CA44&gt;=0.79,CA44&lt;0.89),1,0))</f>
        <v>0</v>
      </c>
      <c r="CB187" s="42">
        <f t="shared" si="1620"/>
        <v>0</v>
      </c>
      <c r="CC187" s="42">
        <f t="shared" si="1620"/>
        <v>0</v>
      </c>
      <c r="CD187" s="42">
        <f t="shared" si="1620"/>
        <v>0</v>
      </c>
      <c r="CE187" s="42">
        <f t="shared" si="1620"/>
        <v>0</v>
      </c>
      <c r="CF187" s="42">
        <f t="shared" si="1620"/>
        <v>0</v>
      </c>
      <c r="CG187" s="42">
        <f t="shared" si="1620"/>
        <v>0</v>
      </c>
      <c r="CH187" s="42">
        <f t="shared" si="1620"/>
        <v>0</v>
      </c>
      <c r="CI187" s="42">
        <f t="shared" si="1620"/>
        <v>0</v>
      </c>
      <c r="CJ187" s="42">
        <f>IF(CJ44="NA","0",IF(AND(CJ44&gt;=0.79,CJ44&lt;0.89),1,0))</f>
        <v>0</v>
      </c>
      <c r="CK187" s="47" t="s">
        <v>22</v>
      </c>
      <c r="CL187" s="42">
        <f t="shared" ref="CL187:CT187" si="1621">IF(CL44="NA","0",IF(AND(CL44&gt;=0.79,CL44&lt;0.89),1,0))</f>
        <v>0</v>
      </c>
      <c r="CM187" s="42">
        <f t="shared" si="1621"/>
        <v>0</v>
      </c>
      <c r="CN187" s="42">
        <f t="shared" si="1621"/>
        <v>0</v>
      </c>
      <c r="CO187" s="42">
        <f t="shared" si="1621"/>
        <v>0</v>
      </c>
      <c r="CP187" s="42">
        <f t="shared" si="1621"/>
        <v>0</v>
      </c>
      <c r="CQ187" s="42">
        <f t="shared" si="1621"/>
        <v>0</v>
      </c>
      <c r="CR187" s="42">
        <f t="shared" si="1621"/>
        <v>0</v>
      </c>
      <c r="CS187" s="42">
        <f t="shared" si="1621"/>
        <v>0</v>
      </c>
      <c r="CT187" s="42">
        <f t="shared" si="1621"/>
        <v>0</v>
      </c>
      <c r="CU187" s="42">
        <f>IF(CU44="NA","0",IF(AND(CU44&gt;=0.79,CU44&lt;0.89),1,0))</f>
        <v>0</v>
      </c>
      <c r="CV187" s="47" t="s">
        <v>22</v>
      </c>
      <c r="CW187" s="42">
        <f t="shared" ref="CW187:DE187" si="1622">IF(CW44="NA","0",IF(AND(CW44&gt;=0.79,CW44&lt;0.89),1,0))</f>
        <v>0</v>
      </c>
      <c r="CX187" s="42">
        <f t="shared" si="1622"/>
        <v>0</v>
      </c>
      <c r="CY187" s="42">
        <f t="shared" si="1622"/>
        <v>0</v>
      </c>
      <c r="CZ187" s="42">
        <f t="shared" si="1622"/>
        <v>0</v>
      </c>
      <c r="DA187" s="42">
        <f t="shared" si="1622"/>
        <v>0</v>
      </c>
      <c r="DB187" s="42">
        <f t="shared" si="1622"/>
        <v>0</v>
      </c>
      <c r="DC187" s="42">
        <f t="shared" si="1622"/>
        <v>0</v>
      </c>
      <c r="DD187" s="42">
        <f t="shared" si="1622"/>
        <v>0</v>
      </c>
      <c r="DE187" s="42">
        <f t="shared" si="1622"/>
        <v>0</v>
      </c>
      <c r="DF187" s="42">
        <f>IF(DF44="NA","0",IF(AND(DF44&gt;=0.79,DF44&lt;0.89),1,0))</f>
        <v>0</v>
      </c>
      <c r="DG187" s="47" t="s">
        <v>22</v>
      </c>
      <c r="DH187" s="42">
        <f t="shared" ref="DH187:DP187" si="1623">IF(DH44="NA","0",IF(AND(DH44&gt;=0.79,DH44&lt;0.89),1,0))</f>
        <v>0</v>
      </c>
      <c r="DI187" s="42">
        <f t="shared" si="1623"/>
        <v>0</v>
      </c>
      <c r="DJ187" s="42">
        <f t="shared" si="1623"/>
        <v>0</v>
      </c>
      <c r="DK187" s="42">
        <f t="shared" si="1623"/>
        <v>0</v>
      </c>
      <c r="DL187" s="42">
        <f t="shared" si="1623"/>
        <v>0</v>
      </c>
      <c r="DM187" s="42">
        <f t="shared" si="1623"/>
        <v>0</v>
      </c>
      <c r="DN187" s="42">
        <f t="shared" si="1623"/>
        <v>0</v>
      </c>
      <c r="DO187" s="42">
        <f t="shared" si="1623"/>
        <v>0</v>
      </c>
      <c r="DP187" s="42">
        <f t="shared" si="1623"/>
        <v>0</v>
      </c>
      <c r="DQ187" s="42">
        <f>IF(DQ44="NA","0",IF(AND(DQ44&gt;=0.79,DQ44&lt;0.89),1,0))</f>
        <v>0</v>
      </c>
      <c r="DR187" s="47" t="s">
        <v>22</v>
      </c>
      <c r="DS187" s="42">
        <f t="shared" ref="DS187:EA187" si="1624">IF(DS44="NA","0",IF(AND(DS44&gt;=0.79,DS44&lt;0.89),1,0))</f>
        <v>0</v>
      </c>
      <c r="DT187" s="42">
        <f t="shared" si="1624"/>
        <v>0</v>
      </c>
      <c r="DU187" s="42">
        <f t="shared" si="1624"/>
        <v>0</v>
      </c>
      <c r="DV187" s="42">
        <f t="shared" si="1624"/>
        <v>0</v>
      </c>
      <c r="DW187" s="42">
        <f t="shared" si="1624"/>
        <v>0</v>
      </c>
      <c r="DX187" s="42">
        <f t="shared" si="1624"/>
        <v>0</v>
      </c>
      <c r="DY187" s="42">
        <f t="shared" si="1624"/>
        <v>0</v>
      </c>
      <c r="DZ187" s="42">
        <f t="shared" si="1624"/>
        <v>0</v>
      </c>
      <c r="EA187" s="42">
        <f t="shared" si="1624"/>
        <v>0</v>
      </c>
      <c r="EB187" s="42">
        <f>IF(EB44="NA","0",IF(AND(EB44&gt;=0.79,EB44&lt;0.89),1,0))</f>
        <v>0</v>
      </c>
      <c r="EC187" s="47" t="s">
        <v>22</v>
      </c>
      <c r="ED187" s="42">
        <f t="shared" ref="ED187:EL187" si="1625">IF(ED44="NA","0",IF(AND(ED44&gt;=0.79,ED44&lt;0.89),1,0))</f>
        <v>0</v>
      </c>
      <c r="EE187" s="42">
        <f t="shared" si="1625"/>
        <v>0</v>
      </c>
      <c r="EF187" s="42">
        <f t="shared" si="1625"/>
        <v>0</v>
      </c>
      <c r="EG187" s="42">
        <f t="shared" si="1625"/>
        <v>0</v>
      </c>
      <c r="EH187" s="42">
        <f t="shared" si="1625"/>
        <v>0</v>
      </c>
      <c r="EI187" s="42">
        <f t="shared" si="1625"/>
        <v>0</v>
      </c>
      <c r="EJ187" s="42">
        <f t="shared" si="1625"/>
        <v>0</v>
      </c>
      <c r="EK187" s="42">
        <f t="shared" si="1625"/>
        <v>0</v>
      </c>
      <c r="EL187" s="42">
        <f t="shared" si="1625"/>
        <v>0</v>
      </c>
      <c r="EM187" s="42">
        <f t="shared" ref="EM187" si="1626">IF(EM44="NA","0",IF(AND(EM44&gt;=0.79,EM44&lt;0.89),1,0))</f>
        <v>0</v>
      </c>
      <c r="EN187" s="47" t="s">
        <v>22</v>
      </c>
      <c r="EO187" s="42">
        <f t="shared" ref="EO187:EX187" si="1627">IF(EO44="NA","0",IF(AND(EO44&gt;=0.79,EO44&lt;0.89),1,0))</f>
        <v>0</v>
      </c>
      <c r="EP187" s="42">
        <f t="shared" si="1627"/>
        <v>0</v>
      </c>
      <c r="EQ187" s="42">
        <f t="shared" si="1627"/>
        <v>0</v>
      </c>
      <c r="ER187" s="42">
        <f t="shared" si="1627"/>
        <v>0</v>
      </c>
      <c r="ES187" s="42">
        <f t="shared" si="1627"/>
        <v>0</v>
      </c>
      <c r="ET187" s="42">
        <f t="shared" si="1627"/>
        <v>0</v>
      </c>
      <c r="EU187" s="42">
        <f t="shared" si="1627"/>
        <v>0</v>
      </c>
      <c r="EV187" s="42">
        <f t="shared" si="1627"/>
        <v>0</v>
      </c>
      <c r="EW187" s="42">
        <f t="shared" si="1627"/>
        <v>0</v>
      </c>
      <c r="EX187" s="42">
        <f t="shared" si="1627"/>
        <v>0</v>
      </c>
      <c r="EY187" s="47" t="s">
        <v>22</v>
      </c>
      <c r="EZ187" s="42">
        <f t="shared" ref="EZ187:FI187" si="1628">IF(EZ44="NA","0",IF(AND(EZ44&gt;=0.79,EZ44&lt;0.89),1,0))</f>
        <v>0</v>
      </c>
      <c r="FA187" s="42">
        <f t="shared" si="1628"/>
        <v>0</v>
      </c>
      <c r="FB187" s="42">
        <f t="shared" si="1628"/>
        <v>0</v>
      </c>
      <c r="FC187" s="42">
        <f t="shared" si="1628"/>
        <v>0</v>
      </c>
      <c r="FD187" s="42">
        <f t="shared" si="1628"/>
        <v>0</v>
      </c>
      <c r="FE187" s="42">
        <f t="shared" si="1628"/>
        <v>0</v>
      </c>
      <c r="FF187" s="42">
        <f t="shared" si="1628"/>
        <v>0</v>
      </c>
      <c r="FG187" s="42">
        <f t="shared" si="1628"/>
        <v>0</v>
      </c>
      <c r="FH187" s="42">
        <f t="shared" si="1628"/>
        <v>0</v>
      </c>
      <c r="FI187" s="42">
        <f t="shared" si="1628"/>
        <v>0</v>
      </c>
      <c r="FJ187" s="47" t="s">
        <v>22</v>
      </c>
      <c r="FK187" s="42">
        <f t="shared" ref="FK187:FS187" si="1629">IF(FK44="NA","0",IF(AND(FK44&gt;=0.79,FK44&lt;0.89),1,0))</f>
        <v>0</v>
      </c>
      <c r="FL187" s="42">
        <f t="shared" si="1629"/>
        <v>0</v>
      </c>
      <c r="FM187" s="42">
        <f t="shared" si="1629"/>
        <v>0</v>
      </c>
      <c r="FN187" s="42">
        <f t="shared" si="1629"/>
        <v>0</v>
      </c>
      <c r="FO187" s="42">
        <f t="shared" si="1629"/>
        <v>0</v>
      </c>
      <c r="FP187" s="42">
        <f t="shared" si="1629"/>
        <v>0</v>
      </c>
      <c r="FQ187" s="42">
        <f t="shared" si="1629"/>
        <v>0</v>
      </c>
      <c r="FR187" s="42">
        <f t="shared" si="1629"/>
        <v>0</v>
      </c>
      <c r="FS187" s="42">
        <f t="shared" si="1629"/>
        <v>0</v>
      </c>
      <c r="FT187" s="47" t="s">
        <v>22</v>
      </c>
      <c r="FU187" s="98" t="s">
        <v>22</v>
      </c>
      <c r="FV187" s="51">
        <f>SUM(B187:FT187)</f>
        <v>0</v>
      </c>
      <c r="FW187" s="37"/>
      <c r="FX187" s="4"/>
      <c r="FY187" s="4"/>
    </row>
    <row r="188" spans="1:181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8"/>
      <c r="FW188" s="37"/>
      <c r="FX188" s="4"/>
      <c r="FY188" s="4"/>
    </row>
    <row r="189" spans="1:181" x14ac:dyDescent="0.2">
      <c r="A189" s="40" t="s">
        <v>60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0" t="s">
        <v>60</v>
      </c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0" t="s">
        <v>60</v>
      </c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0" t="s">
        <v>60</v>
      </c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0" t="s">
        <v>60</v>
      </c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0" t="s">
        <v>60</v>
      </c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0" t="s">
        <v>60</v>
      </c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0" t="s">
        <v>60</v>
      </c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0" t="s">
        <v>60</v>
      </c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0" t="s">
        <v>60</v>
      </c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0" t="s">
        <v>60</v>
      </c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0" t="s">
        <v>60</v>
      </c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0" t="s">
        <v>60</v>
      </c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0" t="s">
        <v>60</v>
      </c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0" t="s">
        <v>60</v>
      </c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0" t="s">
        <v>60</v>
      </c>
      <c r="FK189" s="43"/>
      <c r="FL189" s="43"/>
      <c r="FM189" s="43"/>
      <c r="FN189" s="43"/>
      <c r="FO189" s="43"/>
      <c r="FP189" s="43"/>
      <c r="FQ189" s="43"/>
      <c r="FR189" s="43"/>
      <c r="FS189" s="43"/>
      <c r="FT189" s="40" t="s">
        <v>60</v>
      </c>
      <c r="FU189" s="36" t="s">
        <v>60</v>
      </c>
      <c r="FV189" s="38"/>
      <c r="FW189" s="37"/>
      <c r="FX189" s="4"/>
      <c r="FY189" s="4"/>
    </row>
    <row r="190" spans="1:181" x14ac:dyDescent="0.2">
      <c r="A190" s="47" t="s">
        <v>20</v>
      </c>
      <c r="B190" s="42">
        <f>IF(B42="NA","0",IF(AND(B42&gt;=0.89,B42&lt;0.99),1,0))</f>
        <v>0</v>
      </c>
      <c r="C190" s="42">
        <f t="shared" ref="C190:K190" si="1630">IF(C42="NA","0",IF(AND(C42&gt;=0.89,C42&lt;0.99),1,0))</f>
        <v>0</v>
      </c>
      <c r="D190" s="42">
        <f t="shared" si="1630"/>
        <v>0</v>
      </c>
      <c r="E190" s="42">
        <f t="shared" si="1630"/>
        <v>0</v>
      </c>
      <c r="F190" s="42">
        <f t="shared" si="1630"/>
        <v>0</v>
      </c>
      <c r="G190" s="42">
        <f t="shared" si="1630"/>
        <v>0</v>
      </c>
      <c r="H190" s="42">
        <f t="shared" si="1630"/>
        <v>0</v>
      </c>
      <c r="I190" s="42">
        <f t="shared" si="1630"/>
        <v>0</v>
      </c>
      <c r="J190" s="42">
        <f t="shared" si="1630"/>
        <v>0</v>
      </c>
      <c r="K190" s="42">
        <f t="shared" si="1630"/>
        <v>0</v>
      </c>
      <c r="L190" s="47" t="s">
        <v>20</v>
      </c>
      <c r="M190" s="42">
        <f>IF(M42="NA","0",IF(AND(M42&gt;=0.89,M42&lt;0.99),1,0))</f>
        <v>0</v>
      </c>
      <c r="N190" s="42">
        <f t="shared" ref="N190:U190" si="1631">IF(N42="NA","0",IF(AND(N42&gt;=0.89,N42&lt;0.99),1,0))</f>
        <v>0</v>
      </c>
      <c r="O190" s="42">
        <f t="shared" si="1631"/>
        <v>0</v>
      </c>
      <c r="P190" s="42">
        <f t="shared" si="1631"/>
        <v>0</v>
      </c>
      <c r="Q190" s="42">
        <f t="shared" si="1631"/>
        <v>0</v>
      </c>
      <c r="R190" s="42">
        <f t="shared" si="1631"/>
        <v>0</v>
      </c>
      <c r="S190" s="42">
        <f t="shared" si="1631"/>
        <v>0</v>
      </c>
      <c r="T190" s="42">
        <f t="shared" si="1631"/>
        <v>0</v>
      </c>
      <c r="U190" s="42">
        <f t="shared" si="1631"/>
        <v>0</v>
      </c>
      <c r="V190" s="42">
        <f>IF(V42="NA","0",IF(AND(V42&gt;=0.89,V42&lt;0.99),1,0))</f>
        <v>0</v>
      </c>
      <c r="W190" s="47" t="s">
        <v>20</v>
      </c>
      <c r="X190" s="42">
        <f t="shared" ref="X190:AF190" si="1632">IF(X42="NA","0",IF(AND(X42&gt;=0.89,X42&lt;0.99),1,0))</f>
        <v>0</v>
      </c>
      <c r="Y190" s="42">
        <f t="shared" si="1632"/>
        <v>0</v>
      </c>
      <c r="Z190" s="42">
        <f t="shared" si="1632"/>
        <v>0</v>
      </c>
      <c r="AA190" s="42">
        <f t="shared" si="1632"/>
        <v>0</v>
      </c>
      <c r="AB190" s="42">
        <f t="shared" si="1632"/>
        <v>0</v>
      </c>
      <c r="AC190" s="42">
        <f t="shared" si="1632"/>
        <v>0</v>
      </c>
      <c r="AD190" s="42">
        <f t="shared" si="1632"/>
        <v>0</v>
      </c>
      <c r="AE190" s="42">
        <f t="shared" si="1632"/>
        <v>0</v>
      </c>
      <c r="AF190" s="42">
        <f t="shared" si="1632"/>
        <v>0</v>
      </c>
      <c r="AG190" s="42">
        <f>IF(AG42="NA","0",IF(AND(AG42&gt;=0.89,AG42&lt;0.99),1,0))</f>
        <v>0</v>
      </c>
      <c r="AH190" s="47" t="s">
        <v>20</v>
      </c>
      <c r="AI190" s="42">
        <f t="shared" ref="AI190:AQ190" si="1633">IF(AI42="NA","0",IF(AND(AI42&gt;=0.89,AI42&lt;0.99),1,0))</f>
        <v>0</v>
      </c>
      <c r="AJ190" s="42">
        <f t="shared" si="1633"/>
        <v>0</v>
      </c>
      <c r="AK190" s="42">
        <f t="shared" si="1633"/>
        <v>0</v>
      </c>
      <c r="AL190" s="42">
        <f t="shared" si="1633"/>
        <v>0</v>
      </c>
      <c r="AM190" s="42">
        <f t="shared" si="1633"/>
        <v>0</v>
      </c>
      <c r="AN190" s="42">
        <f t="shared" si="1633"/>
        <v>0</v>
      </c>
      <c r="AO190" s="42">
        <f t="shared" si="1633"/>
        <v>0</v>
      </c>
      <c r="AP190" s="42">
        <f t="shared" si="1633"/>
        <v>0</v>
      </c>
      <c r="AQ190" s="42">
        <f t="shared" si="1633"/>
        <v>0</v>
      </c>
      <c r="AR190" s="42">
        <f>IF(AR42="NA","0",IF(AND(AR42&gt;=0.89,AR42&lt;0.99),1,0))</f>
        <v>0</v>
      </c>
      <c r="AS190" s="47" t="s">
        <v>20</v>
      </c>
      <c r="AT190" s="42">
        <f t="shared" ref="AT190:BB190" si="1634">IF(AT42="NA","0",IF(AND(AT42&gt;=0.89,AT42&lt;0.99),1,0))</f>
        <v>0</v>
      </c>
      <c r="AU190" s="42">
        <f t="shared" si="1634"/>
        <v>0</v>
      </c>
      <c r="AV190" s="42">
        <f t="shared" si="1634"/>
        <v>0</v>
      </c>
      <c r="AW190" s="42">
        <f t="shared" si="1634"/>
        <v>0</v>
      </c>
      <c r="AX190" s="42">
        <f t="shared" si="1634"/>
        <v>0</v>
      </c>
      <c r="AY190" s="42">
        <f t="shared" si="1634"/>
        <v>0</v>
      </c>
      <c r="AZ190" s="42">
        <f t="shared" si="1634"/>
        <v>0</v>
      </c>
      <c r="BA190" s="42">
        <f t="shared" si="1634"/>
        <v>0</v>
      </c>
      <c r="BB190" s="42">
        <f t="shared" si="1634"/>
        <v>0</v>
      </c>
      <c r="BC190" s="42">
        <f>IF(BC42="NA","0",IF(AND(BC42&gt;=0.89,BC42&lt;0.99),1,0))</f>
        <v>0</v>
      </c>
      <c r="BD190" s="47" t="s">
        <v>20</v>
      </c>
      <c r="BE190" s="42">
        <f t="shared" ref="BE190:BM190" si="1635">IF(BE42="NA","0",IF(AND(BE42&gt;=0.89,BE42&lt;0.99),1,0))</f>
        <v>0</v>
      </c>
      <c r="BF190" s="42">
        <f t="shared" si="1635"/>
        <v>0</v>
      </c>
      <c r="BG190" s="42">
        <f t="shared" si="1635"/>
        <v>0</v>
      </c>
      <c r="BH190" s="42">
        <f t="shared" si="1635"/>
        <v>0</v>
      </c>
      <c r="BI190" s="42">
        <f t="shared" si="1635"/>
        <v>0</v>
      </c>
      <c r="BJ190" s="42">
        <f t="shared" si="1635"/>
        <v>0</v>
      </c>
      <c r="BK190" s="42">
        <f t="shared" si="1635"/>
        <v>0</v>
      </c>
      <c r="BL190" s="42">
        <f t="shared" si="1635"/>
        <v>0</v>
      </c>
      <c r="BM190" s="42">
        <f t="shared" si="1635"/>
        <v>0</v>
      </c>
      <c r="BN190" s="42">
        <f>IF(BN42="NA","0",IF(AND(BN42&gt;=0.89,BN42&lt;0.99),1,0))</f>
        <v>0</v>
      </c>
      <c r="BO190" s="47" t="s">
        <v>20</v>
      </c>
      <c r="BP190" s="42">
        <f t="shared" ref="BP190:BX190" si="1636">IF(BP42="NA","0",IF(AND(BP42&gt;=0.89,BP42&lt;0.99),1,0))</f>
        <v>0</v>
      </c>
      <c r="BQ190" s="42">
        <f t="shared" si="1636"/>
        <v>0</v>
      </c>
      <c r="BR190" s="42">
        <f t="shared" si="1636"/>
        <v>0</v>
      </c>
      <c r="BS190" s="42">
        <f t="shared" si="1636"/>
        <v>0</v>
      </c>
      <c r="BT190" s="42">
        <f t="shared" si="1636"/>
        <v>0</v>
      </c>
      <c r="BU190" s="42">
        <f t="shared" si="1636"/>
        <v>0</v>
      </c>
      <c r="BV190" s="42">
        <f t="shared" si="1636"/>
        <v>0</v>
      </c>
      <c r="BW190" s="42">
        <f t="shared" si="1636"/>
        <v>0</v>
      </c>
      <c r="BX190" s="42">
        <f t="shared" si="1636"/>
        <v>0</v>
      </c>
      <c r="BY190" s="42">
        <f>IF(BY42="NA","0",IF(AND(BY42&gt;=0.89,BY42&lt;0.99),1,0))</f>
        <v>0</v>
      </c>
      <c r="BZ190" s="47" t="s">
        <v>20</v>
      </c>
      <c r="CA190" s="42">
        <f t="shared" ref="CA190:CI190" si="1637">IF(CA42="NA","0",IF(AND(CA42&gt;=0.89,CA42&lt;0.99),1,0))</f>
        <v>0</v>
      </c>
      <c r="CB190" s="42">
        <f t="shared" si="1637"/>
        <v>0</v>
      </c>
      <c r="CC190" s="42">
        <f t="shared" si="1637"/>
        <v>0</v>
      </c>
      <c r="CD190" s="42">
        <f t="shared" si="1637"/>
        <v>0</v>
      </c>
      <c r="CE190" s="42">
        <f t="shared" si="1637"/>
        <v>0</v>
      </c>
      <c r="CF190" s="42">
        <f t="shared" si="1637"/>
        <v>0</v>
      </c>
      <c r="CG190" s="42">
        <f t="shared" si="1637"/>
        <v>0</v>
      </c>
      <c r="CH190" s="42">
        <f t="shared" si="1637"/>
        <v>0</v>
      </c>
      <c r="CI190" s="42">
        <f t="shared" si="1637"/>
        <v>0</v>
      </c>
      <c r="CJ190" s="42">
        <f>IF(CJ42="NA","0",IF(AND(CJ42&gt;=0.89,CJ42&lt;0.99),1,0))</f>
        <v>0</v>
      </c>
      <c r="CK190" s="47" t="s">
        <v>20</v>
      </c>
      <c r="CL190" s="42">
        <f t="shared" ref="CL190:CT190" si="1638">IF(CL42="NA","0",IF(AND(CL42&gt;=0.89,CL42&lt;0.99),1,0))</f>
        <v>0</v>
      </c>
      <c r="CM190" s="42">
        <f t="shared" si="1638"/>
        <v>0</v>
      </c>
      <c r="CN190" s="42">
        <f t="shared" si="1638"/>
        <v>0</v>
      </c>
      <c r="CO190" s="42">
        <f t="shared" si="1638"/>
        <v>0</v>
      </c>
      <c r="CP190" s="42">
        <f t="shared" si="1638"/>
        <v>0</v>
      </c>
      <c r="CQ190" s="42">
        <f t="shared" si="1638"/>
        <v>0</v>
      </c>
      <c r="CR190" s="42">
        <f t="shared" si="1638"/>
        <v>0</v>
      </c>
      <c r="CS190" s="42">
        <f t="shared" si="1638"/>
        <v>0</v>
      </c>
      <c r="CT190" s="42">
        <f t="shared" si="1638"/>
        <v>0</v>
      </c>
      <c r="CU190" s="42">
        <f>IF(CU42="NA","0",IF(AND(CU42&gt;=0.89,CU42&lt;0.99),1,0))</f>
        <v>0</v>
      </c>
      <c r="CV190" s="47" t="s">
        <v>20</v>
      </c>
      <c r="CW190" s="42">
        <f t="shared" ref="CW190:DE190" si="1639">IF(CW42="NA","0",IF(AND(CW42&gt;=0.89,CW42&lt;0.99),1,0))</f>
        <v>0</v>
      </c>
      <c r="CX190" s="42">
        <f t="shared" si="1639"/>
        <v>0</v>
      </c>
      <c r="CY190" s="42">
        <f t="shared" si="1639"/>
        <v>0</v>
      </c>
      <c r="CZ190" s="42">
        <f t="shared" si="1639"/>
        <v>0</v>
      </c>
      <c r="DA190" s="42">
        <f t="shared" si="1639"/>
        <v>0</v>
      </c>
      <c r="DB190" s="42">
        <f t="shared" si="1639"/>
        <v>0</v>
      </c>
      <c r="DC190" s="42">
        <f t="shared" si="1639"/>
        <v>0</v>
      </c>
      <c r="DD190" s="42">
        <f t="shared" si="1639"/>
        <v>0</v>
      </c>
      <c r="DE190" s="42">
        <f t="shared" si="1639"/>
        <v>0</v>
      </c>
      <c r="DF190" s="42">
        <f>IF(DF42="NA","0",IF(AND(DF42&gt;=0.89,DF42&lt;0.99),1,0))</f>
        <v>0</v>
      </c>
      <c r="DG190" s="47" t="s">
        <v>20</v>
      </c>
      <c r="DH190" s="42">
        <f t="shared" ref="DH190:DP190" si="1640">IF(DH42="NA","0",IF(AND(DH42&gt;=0.89,DH42&lt;0.99),1,0))</f>
        <v>0</v>
      </c>
      <c r="DI190" s="42">
        <f t="shared" si="1640"/>
        <v>0</v>
      </c>
      <c r="DJ190" s="42">
        <f t="shared" si="1640"/>
        <v>0</v>
      </c>
      <c r="DK190" s="42">
        <f t="shared" si="1640"/>
        <v>0</v>
      </c>
      <c r="DL190" s="42">
        <f t="shared" si="1640"/>
        <v>0</v>
      </c>
      <c r="DM190" s="42">
        <f t="shared" si="1640"/>
        <v>0</v>
      </c>
      <c r="DN190" s="42">
        <f t="shared" si="1640"/>
        <v>0</v>
      </c>
      <c r="DO190" s="42">
        <f t="shared" si="1640"/>
        <v>0</v>
      </c>
      <c r="DP190" s="42">
        <f t="shared" si="1640"/>
        <v>0</v>
      </c>
      <c r="DQ190" s="42">
        <f>IF(DQ42="NA","0",IF(AND(DQ42&gt;=0.89,DQ42&lt;0.99),1,0))</f>
        <v>0</v>
      </c>
      <c r="DR190" s="47" t="s">
        <v>20</v>
      </c>
      <c r="DS190" s="42">
        <f t="shared" ref="DS190:EA190" si="1641">IF(DS42="NA","0",IF(AND(DS42&gt;=0.89,DS42&lt;0.99),1,0))</f>
        <v>0</v>
      </c>
      <c r="DT190" s="42">
        <f t="shared" si="1641"/>
        <v>0</v>
      </c>
      <c r="DU190" s="42">
        <f t="shared" si="1641"/>
        <v>0</v>
      </c>
      <c r="DV190" s="42">
        <f t="shared" si="1641"/>
        <v>0</v>
      </c>
      <c r="DW190" s="42">
        <f t="shared" si="1641"/>
        <v>0</v>
      </c>
      <c r="DX190" s="42">
        <f t="shared" si="1641"/>
        <v>0</v>
      </c>
      <c r="DY190" s="42">
        <f t="shared" si="1641"/>
        <v>0</v>
      </c>
      <c r="DZ190" s="42">
        <f t="shared" si="1641"/>
        <v>0</v>
      </c>
      <c r="EA190" s="42">
        <f t="shared" si="1641"/>
        <v>0</v>
      </c>
      <c r="EB190" s="42">
        <f>IF(EB42="NA","0",IF(AND(EB42&gt;=0.89,EB42&lt;0.99),1,0))</f>
        <v>0</v>
      </c>
      <c r="EC190" s="47" t="s">
        <v>20</v>
      </c>
      <c r="ED190" s="42">
        <f t="shared" ref="ED190:EL190" si="1642">IF(ED42="NA","0",IF(AND(ED42&gt;=0.89,ED42&lt;0.99),1,0))</f>
        <v>0</v>
      </c>
      <c r="EE190" s="42">
        <f t="shared" si="1642"/>
        <v>0</v>
      </c>
      <c r="EF190" s="42">
        <f t="shared" si="1642"/>
        <v>0</v>
      </c>
      <c r="EG190" s="42">
        <f t="shared" si="1642"/>
        <v>0</v>
      </c>
      <c r="EH190" s="42">
        <f t="shared" si="1642"/>
        <v>0</v>
      </c>
      <c r="EI190" s="42">
        <f t="shared" si="1642"/>
        <v>0</v>
      </c>
      <c r="EJ190" s="42">
        <f t="shared" si="1642"/>
        <v>0</v>
      </c>
      <c r="EK190" s="42">
        <f t="shared" si="1642"/>
        <v>0</v>
      </c>
      <c r="EL190" s="42">
        <f t="shared" si="1642"/>
        <v>0</v>
      </c>
      <c r="EM190" s="42">
        <f t="shared" ref="EM190" si="1643">IF(EM42="NA","0",IF(AND(EM42&gt;=0.89,EM42&lt;0.99),1,0))</f>
        <v>0</v>
      </c>
      <c r="EN190" s="47" t="s">
        <v>20</v>
      </c>
      <c r="EO190" s="42">
        <f t="shared" ref="EO190:EX190" si="1644">IF(EO42="NA","0",IF(AND(EO42&gt;=0.89,EO42&lt;0.99),1,0))</f>
        <v>0</v>
      </c>
      <c r="EP190" s="42">
        <f t="shared" si="1644"/>
        <v>0</v>
      </c>
      <c r="EQ190" s="42">
        <f t="shared" si="1644"/>
        <v>0</v>
      </c>
      <c r="ER190" s="42">
        <f t="shared" si="1644"/>
        <v>0</v>
      </c>
      <c r="ES190" s="42">
        <f t="shared" si="1644"/>
        <v>0</v>
      </c>
      <c r="ET190" s="42">
        <f t="shared" si="1644"/>
        <v>0</v>
      </c>
      <c r="EU190" s="42">
        <f t="shared" si="1644"/>
        <v>0</v>
      </c>
      <c r="EV190" s="42">
        <f t="shared" si="1644"/>
        <v>0</v>
      </c>
      <c r="EW190" s="42">
        <f t="shared" si="1644"/>
        <v>0</v>
      </c>
      <c r="EX190" s="42">
        <f t="shared" si="1644"/>
        <v>0</v>
      </c>
      <c r="EY190" s="47" t="s">
        <v>20</v>
      </c>
      <c r="EZ190" s="42">
        <f t="shared" ref="EZ190:FI190" si="1645">IF(EZ42="NA","0",IF(AND(EZ42&gt;=0.89,EZ42&lt;0.99),1,0))</f>
        <v>0</v>
      </c>
      <c r="FA190" s="42">
        <f t="shared" si="1645"/>
        <v>0</v>
      </c>
      <c r="FB190" s="42">
        <f t="shared" si="1645"/>
        <v>0</v>
      </c>
      <c r="FC190" s="42">
        <f t="shared" si="1645"/>
        <v>0</v>
      </c>
      <c r="FD190" s="42">
        <f t="shared" si="1645"/>
        <v>0</v>
      </c>
      <c r="FE190" s="42">
        <f t="shared" si="1645"/>
        <v>0</v>
      </c>
      <c r="FF190" s="42">
        <f t="shared" si="1645"/>
        <v>0</v>
      </c>
      <c r="FG190" s="42">
        <f t="shared" si="1645"/>
        <v>0</v>
      </c>
      <c r="FH190" s="42">
        <f t="shared" si="1645"/>
        <v>0</v>
      </c>
      <c r="FI190" s="42">
        <f t="shared" si="1645"/>
        <v>0</v>
      </c>
      <c r="FJ190" s="47" t="s">
        <v>20</v>
      </c>
      <c r="FK190" s="42">
        <f t="shared" ref="FK190:FS190" si="1646">IF(FK42="NA","0",IF(AND(FK42&gt;=0.89,FK42&lt;0.99),1,0))</f>
        <v>0</v>
      </c>
      <c r="FL190" s="42">
        <f t="shared" si="1646"/>
        <v>0</v>
      </c>
      <c r="FM190" s="42">
        <f t="shared" si="1646"/>
        <v>0</v>
      </c>
      <c r="FN190" s="42">
        <f t="shared" si="1646"/>
        <v>0</v>
      </c>
      <c r="FO190" s="42">
        <f t="shared" si="1646"/>
        <v>0</v>
      </c>
      <c r="FP190" s="42">
        <f t="shared" si="1646"/>
        <v>0</v>
      </c>
      <c r="FQ190" s="42">
        <f t="shared" si="1646"/>
        <v>0</v>
      </c>
      <c r="FR190" s="42">
        <f t="shared" si="1646"/>
        <v>0</v>
      </c>
      <c r="FS190" s="42">
        <f t="shared" si="1646"/>
        <v>0</v>
      </c>
      <c r="FT190" s="47" t="s">
        <v>20</v>
      </c>
      <c r="FU190" s="98" t="s">
        <v>20</v>
      </c>
      <c r="FV190" s="51">
        <f>SUM(B190:FT190)</f>
        <v>0</v>
      </c>
      <c r="FW190" s="44"/>
      <c r="FX190" s="4"/>
      <c r="FY190" s="4"/>
    </row>
    <row r="191" spans="1:181" x14ac:dyDescent="0.2">
      <c r="A191" s="47" t="s">
        <v>21</v>
      </c>
      <c r="B191" s="42">
        <f t="shared" ref="B191:K192" si="1647">IF(B43="NA","0",IF(AND(B43&gt;=0.89,B43&lt;0.99),1,0))</f>
        <v>0</v>
      </c>
      <c r="C191" s="42">
        <f t="shared" si="1647"/>
        <v>0</v>
      </c>
      <c r="D191" s="42">
        <f t="shared" si="1647"/>
        <v>0</v>
      </c>
      <c r="E191" s="42">
        <f t="shared" si="1647"/>
        <v>0</v>
      </c>
      <c r="F191" s="42">
        <f t="shared" si="1647"/>
        <v>0</v>
      </c>
      <c r="G191" s="42">
        <f t="shared" si="1647"/>
        <v>0</v>
      </c>
      <c r="H191" s="42">
        <f t="shared" si="1647"/>
        <v>0</v>
      </c>
      <c r="I191" s="42">
        <f t="shared" si="1647"/>
        <v>0</v>
      </c>
      <c r="J191" s="42">
        <f t="shared" si="1647"/>
        <v>0</v>
      </c>
      <c r="K191" s="42">
        <f t="shared" si="1647"/>
        <v>0</v>
      </c>
      <c r="L191" s="47" t="s">
        <v>21</v>
      </c>
      <c r="M191" s="42">
        <f t="shared" ref="M191:V191" si="1648">IF(M43="NA","0",IF(AND(M43&gt;=0.89,M43&lt;0.99),1,0))</f>
        <v>0</v>
      </c>
      <c r="N191" s="42">
        <f t="shared" si="1648"/>
        <v>0</v>
      </c>
      <c r="O191" s="42">
        <f t="shared" si="1648"/>
        <v>0</v>
      </c>
      <c r="P191" s="42">
        <f t="shared" si="1648"/>
        <v>0</v>
      </c>
      <c r="Q191" s="42">
        <f t="shared" si="1648"/>
        <v>0</v>
      </c>
      <c r="R191" s="42">
        <f t="shared" si="1648"/>
        <v>0</v>
      </c>
      <c r="S191" s="42">
        <f t="shared" si="1648"/>
        <v>0</v>
      </c>
      <c r="T191" s="42">
        <f t="shared" si="1648"/>
        <v>0</v>
      </c>
      <c r="U191" s="42">
        <f t="shared" si="1648"/>
        <v>0</v>
      </c>
      <c r="V191" s="42">
        <f t="shared" si="1648"/>
        <v>0</v>
      </c>
      <c r="W191" s="47" t="s">
        <v>21</v>
      </c>
      <c r="X191" s="42">
        <f t="shared" ref="X191:AG191" si="1649">IF(X43="NA","0",IF(AND(X43&gt;=0.89,X43&lt;0.99),1,0))</f>
        <v>0</v>
      </c>
      <c r="Y191" s="42">
        <f t="shared" si="1649"/>
        <v>0</v>
      </c>
      <c r="Z191" s="42">
        <f t="shared" si="1649"/>
        <v>0</v>
      </c>
      <c r="AA191" s="42">
        <f t="shared" si="1649"/>
        <v>0</v>
      </c>
      <c r="AB191" s="42">
        <f t="shared" si="1649"/>
        <v>0</v>
      </c>
      <c r="AC191" s="42">
        <f t="shared" si="1649"/>
        <v>0</v>
      </c>
      <c r="AD191" s="42">
        <f t="shared" si="1649"/>
        <v>0</v>
      </c>
      <c r="AE191" s="42">
        <f t="shared" si="1649"/>
        <v>0</v>
      </c>
      <c r="AF191" s="42">
        <f t="shared" si="1649"/>
        <v>0</v>
      </c>
      <c r="AG191" s="42">
        <f t="shared" si="1649"/>
        <v>0</v>
      </c>
      <c r="AH191" s="47" t="s">
        <v>21</v>
      </c>
      <c r="AI191" s="42">
        <f t="shared" ref="AI191:AQ191" si="1650">IF(AI43="NA","0",IF(AND(AI43&gt;=0.89,AI43&lt;0.99),1,0))</f>
        <v>0</v>
      </c>
      <c r="AJ191" s="42">
        <f t="shared" si="1650"/>
        <v>0</v>
      </c>
      <c r="AK191" s="42">
        <f t="shared" si="1650"/>
        <v>0</v>
      </c>
      <c r="AL191" s="42">
        <f t="shared" si="1650"/>
        <v>0</v>
      </c>
      <c r="AM191" s="42">
        <f t="shared" si="1650"/>
        <v>0</v>
      </c>
      <c r="AN191" s="42">
        <f t="shared" si="1650"/>
        <v>0</v>
      </c>
      <c r="AO191" s="42">
        <f t="shared" si="1650"/>
        <v>0</v>
      </c>
      <c r="AP191" s="42">
        <f t="shared" si="1650"/>
        <v>0</v>
      </c>
      <c r="AQ191" s="42">
        <f t="shared" si="1650"/>
        <v>0</v>
      </c>
      <c r="AR191" s="42">
        <f>IF(AR43="NA","0",IF(AND(AR43&gt;=0.89,AR43&lt;0.99),1,0))</f>
        <v>0</v>
      </c>
      <c r="AS191" s="47" t="s">
        <v>21</v>
      </c>
      <c r="AT191" s="42">
        <f t="shared" ref="AT191:BC191" si="1651">IF(AT43="NA","0",IF(AND(AT43&gt;=0.89,AT43&lt;0.99),1,0))</f>
        <v>0</v>
      </c>
      <c r="AU191" s="42">
        <f t="shared" si="1651"/>
        <v>0</v>
      </c>
      <c r="AV191" s="42">
        <f t="shared" si="1651"/>
        <v>0</v>
      </c>
      <c r="AW191" s="42">
        <f t="shared" si="1651"/>
        <v>0</v>
      </c>
      <c r="AX191" s="42">
        <f t="shared" si="1651"/>
        <v>0</v>
      </c>
      <c r="AY191" s="42">
        <f t="shared" si="1651"/>
        <v>0</v>
      </c>
      <c r="AZ191" s="42">
        <f t="shared" si="1651"/>
        <v>0</v>
      </c>
      <c r="BA191" s="42">
        <f t="shared" si="1651"/>
        <v>0</v>
      </c>
      <c r="BB191" s="42">
        <f t="shared" si="1651"/>
        <v>0</v>
      </c>
      <c r="BC191" s="42">
        <f t="shared" si="1651"/>
        <v>0</v>
      </c>
      <c r="BD191" s="47" t="s">
        <v>21</v>
      </c>
      <c r="BE191" s="42">
        <f t="shared" ref="BE191:BM191" si="1652">IF(BE43="NA","0",IF(AND(BE43&gt;=0.89,BE43&lt;0.99),1,0))</f>
        <v>0</v>
      </c>
      <c r="BF191" s="42">
        <f t="shared" si="1652"/>
        <v>0</v>
      </c>
      <c r="BG191" s="42">
        <f t="shared" si="1652"/>
        <v>0</v>
      </c>
      <c r="BH191" s="42">
        <f t="shared" si="1652"/>
        <v>0</v>
      </c>
      <c r="BI191" s="42">
        <f t="shared" si="1652"/>
        <v>0</v>
      </c>
      <c r="BJ191" s="42">
        <f t="shared" si="1652"/>
        <v>0</v>
      </c>
      <c r="BK191" s="42">
        <f t="shared" si="1652"/>
        <v>0</v>
      </c>
      <c r="BL191" s="42">
        <f t="shared" si="1652"/>
        <v>0</v>
      </c>
      <c r="BM191" s="42">
        <f t="shared" si="1652"/>
        <v>0</v>
      </c>
      <c r="BN191" s="42">
        <f>IF(BN43="NA","0",IF(AND(BN43&gt;=0.89,BN43&lt;0.99),1,0))</f>
        <v>1</v>
      </c>
      <c r="BO191" s="47" t="s">
        <v>21</v>
      </c>
      <c r="BP191" s="42">
        <f t="shared" ref="BP191:BX191" si="1653">IF(BP43="NA","0",IF(AND(BP43&gt;=0.89,BP43&lt;0.99),1,0))</f>
        <v>0</v>
      </c>
      <c r="BQ191" s="42">
        <f t="shared" si="1653"/>
        <v>0</v>
      </c>
      <c r="BR191" s="42">
        <f t="shared" si="1653"/>
        <v>0</v>
      </c>
      <c r="BS191" s="42">
        <f t="shared" si="1653"/>
        <v>0</v>
      </c>
      <c r="BT191" s="42">
        <f t="shared" si="1653"/>
        <v>0</v>
      </c>
      <c r="BU191" s="42">
        <f t="shared" si="1653"/>
        <v>0</v>
      </c>
      <c r="BV191" s="42">
        <f t="shared" si="1653"/>
        <v>0</v>
      </c>
      <c r="BW191" s="42">
        <f t="shared" si="1653"/>
        <v>0</v>
      </c>
      <c r="BX191" s="42">
        <f t="shared" si="1653"/>
        <v>0</v>
      </c>
      <c r="BY191" s="42">
        <f>IF(BY43="NA","0",IF(AND(BY43&gt;=0.89,BY43&lt;0.99),1,0))</f>
        <v>0</v>
      </c>
      <c r="BZ191" s="47" t="s">
        <v>21</v>
      </c>
      <c r="CA191" s="42">
        <f t="shared" ref="CA191:CI191" si="1654">IF(CA43="NA","0",IF(AND(CA43&gt;=0.89,CA43&lt;0.99),1,0))</f>
        <v>0</v>
      </c>
      <c r="CB191" s="42">
        <f t="shared" si="1654"/>
        <v>0</v>
      </c>
      <c r="CC191" s="42">
        <f t="shared" si="1654"/>
        <v>0</v>
      </c>
      <c r="CD191" s="42">
        <f t="shared" si="1654"/>
        <v>0</v>
      </c>
      <c r="CE191" s="42">
        <f t="shared" si="1654"/>
        <v>0</v>
      </c>
      <c r="CF191" s="42">
        <f t="shared" si="1654"/>
        <v>0</v>
      </c>
      <c r="CG191" s="42">
        <f t="shared" si="1654"/>
        <v>0</v>
      </c>
      <c r="CH191" s="42">
        <f t="shared" si="1654"/>
        <v>0</v>
      </c>
      <c r="CI191" s="42">
        <f t="shared" si="1654"/>
        <v>0</v>
      </c>
      <c r="CJ191" s="42">
        <f>IF(CJ43="NA","0",IF(AND(CJ43&gt;=0.89,CJ43&lt;0.99),1,0))</f>
        <v>0</v>
      </c>
      <c r="CK191" s="47" t="s">
        <v>21</v>
      </c>
      <c r="CL191" s="42">
        <f t="shared" ref="CL191:CT191" si="1655">IF(CL43="NA","0",IF(AND(CL43&gt;=0.89,CL43&lt;0.99),1,0))</f>
        <v>0</v>
      </c>
      <c r="CM191" s="42">
        <f t="shared" si="1655"/>
        <v>0</v>
      </c>
      <c r="CN191" s="42">
        <f t="shared" si="1655"/>
        <v>0</v>
      </c>
      <c r="CO191" s="42">
        <f t="shared" si="1655"/>
        <v>0</v>
      </c>
      <c r="CP191" s="42">
        <f t="shared" si="1655"/>
        <v>0</v>
      </c>
      <c r="CQ191" s="42">
        <f t="shared" si="1655"/>
        <v>0</v>
      </c>
      <c r="CR191" s="42">
        <f t="shared" si="1655"/>
        <v>0</v>
      </c>
      <c r="CS191" s="42">
        <f t="shared" si="1655"/>
        <v>0</v>
      </c>
      <c r="CT191" s="42">
        <f t="shared" si="1655"/>
        <v>0</v>
      </c>
      <c r="CU191" s="42">
        <f>IF(CU43="NA","0",IF(AND(CU43&gt;=0.89,CU43&lt;0.99),1,0))</f>
        <v>0</v>
      </c>
      <c r="CV191" s="47" t="s">
        <v>21</v>
      </c>
      <c r="CW191" s="42">
        <f t="shared" ref="CW191:DE191" si="1656">IF(CW43="NA","0",IF(AND(CW43&gt;=0.89,CW43&lt;0.99),1,0))</f>
        <v>0</v>
      </c>
      <c r="CX191" s="42">
        <f t="shared" si="1656"/>
        <v>0</v>
      </c>
      <c r="CY191" s="42">
        <f t="shared" si="1656"/>
        <v>0</v>
      </c>
      <c r="CZ191" s="42">
        <f t="shared" si="1656"/>
        <v>0</v>
      </c>
      <c r="DA191" s="42">
        <f t="shared" si="1656"/>
        <v>0</v>
      </c>
      <c r="DB191" s="42">
        <f t="shared" si="1656"/>
        <v>0</v>
      </c>
      <c r="DC191" s="42">
        <f t="shared" si="1656"/>
        <v>0</v>
      </c>
      <c r="DD191" s="42">
        <f t="shared" si="1656"/>
        <v>0</v>
      </c>
      <c r="DE191" s="42">
        <f t="shared" si="1656"/>
        <v>0</v>
      </c>
      <c r="DF191" s="42">
        <f>IF(DF43="NA","0",IF(AND(DF43&gt;=0.89,DF43&lt;0.99),1,0))</f>
        <v>0</v>
      </c>
      <c r="DG191" s="47" t="s">
        <v>21</v>
      </c>
      <c r="DH191" s="42">
        <f t="shared" ref="DH191:DP191" si="1657">IF(DH43="NA","0",IF(AND(DH43&gt;=0.89,DH43&lt;0.99),1,0))</f>
        <v>0</v>
      </c>
      <c r="DI191" s="42">
        <f t="shared" si="1657"/>
        <v>0</v>
      </c>
      <c r="DJ191" s="42">
        <f t="shared" si="1657"/>
        <v>0</v>
      </c>
      <c r="DK191" s="42">
        <f t="shared" si="1657"/>
        <v>0</v>
      </c>
      <c r="DL191" s="42">
        <f t="shared" si="1657"/>
        <v>0</v>
      </c>
      <c r="DM191" s="42">
        <f t="shared" si="1657"/>
        <v>0</v>
      </c>
      <c r="DN191" s="42">
        <f t="shared" si="1657"/>
        <v>0</v>
      </c>
      <c r="DO191" s="42">
        <f t="shared" si="1657"/>
        <v>0</v>
      </c>
      <c r="DP191" s="42">
        <f t="shared" si="1657"/>
        <v>0</v>
      </c>
      <c r="DQ191" s="42">
        <f>IF(DQ43="NA","0",IF(AND(DQ43&gt;=0.89,DQ43&lt;0.99),1,0))</f>
        <v>0</v>
      </c>
      <c r="DR191" s="47" t="s">
        <v>21</v>
      </c>
      <c r="DS191" s="42">
        <f t="shared" ref="DS191:EA191" si="1658">IF(DS43="NA","0",IF(AND(DS43&gt;=0.89,DS43&lt;0.99),1,0))</f>
        <v>0</v>
      </c>
      <c r="DT191" s="42">
        <f t="shared" si="1658"/>
        <v>0</v>
      </c>
      <c r="DU191" s="42">
        <f t="shared" si="1658"/>
        <v>0</v>
      </c>
      <c r="DV191" s="42">
        <f t="shared" si="1658"/>
        <v>0</v>
      </c>
      <c r="DW191" s="42">
        <f t="shared" si="1658"/>
        <v>0</v>
      </c>
      <c r="DX191" s="42">
        <f t="shared" si="1658"/>
        <v>0</v>
      </c>
      <c r="DY191" s="42">
        <f t="shared" si="1658"/>
        <v>0</v>
      </c>
      <c r="DZ191" s="42">
        <f t="shared" si="1658"/>
        <v>0</v>
      </c>
      <c r="EA191" s="42">
        <f t="shared" si="1658"/>
        <v>0</v>
      </c>
      <c r="EB191" s="42">
        <f>IF(EB43="NA","0",IF(AND(EB43&gt;=0.89,EB43&lt;0.99),1,0))</f>
        <v>0</v>
      </c>
      <c r="EC191" s="47" t="s">
        <v>21</v>
      </c>
      <c r="ED191" s="42">
        <f t="shared" ref="ED191:EL191" si="1659">IF(ED43="NA","0",IF(AND(ED43&gt;=0.89,ED43&lt;0.99),1,0))</f>
        <v>0</v>
      </c>
      <c r="EE191" s="42">
        <f t="shared" si="1659"/>
        <v>0</v>
      </c>
      <c r="EF191" s="42">
        <f t="shared" si="1659"/>
        <v>0</v>
      </c>
      <c r="EG191" s="42">
        <f t="shared" si="1659"/>
        <v>0</v>
      </c>
      <c r="EH191" s="42">
        <f t="shared" si="1659"/>
        <v>0</v>
      </c>
      <c r="EI191" s="42">
        <f t="shared" si="1659"/>
        <v>0</v>
      </c>
      <c r="EJ191" s="42">
        <f t="shared" si="1659"/>
        <v>0</v>
      </c>
      <c r="EK191" s="42">
        <f t="shared" si="1659"/>
        <v>0</v>
      </c>
      <c r="EL191" s="42">
        <f t="shared" si="1659"/>
        <v>0</v>
      </c>
      <c r="EM191" s="42">
        <f t="shared" ref="EM191" si="1660">IF(EM43="NA","0",IF(AND(EM43&gt;=0.89,EM43&lt;0.99),1,0))</f>
        <v>0</v>
      </c>
      <c r="EN191" s="47" t="s">
        <v>21</v>
      </c>
      <c r="EO191" s="42">
        <f t="shared" ref="EO191:EX191" si="1661">IF(EO43="NA","0",IF(AND(EO43&gt;=0.89,EO43&lt;0.99),1,0))</f>
        <v>0</v>
      </c>
      <c r="EP191" s="42">
        <f t="shared" si="1661"/>
        <v>0</v>
      </c>
      <c r="EQ191" s="42">
        <f t="shared" si="1661"/>
        <v>0</v>
      </c>
      <c r="ER191" s="42">
        <f t="shared" si="1661"/>
        <v>0</v>
      </c>
      <c r="ES191" s="42">
        <f t="shared" si="1661"/>
        <v>0</v>
      </c>
      <c r="ET191" s="42">
        <f t="shared" si="1661"/>
        <v>0</v>
      </c>
      <c r="EU191" s="42">
        <f t="shared" si="1661"/>
        <v>0</v>
      </c>
      <c r="EV191" s="42">
        <f t="shared" si="1661"/>
        <v>0</v>
      </c>
      <c r="EW191" s="42">
        <f t="shared" si="1661"/>
        <v>0</v>
      </c>
      <c r="EX191" s="42">
        <f t="shared" si="1661"/>
        <v>0</v>
      </c>
      <c r="EY191" s="47" t="s">
        <v>21</v>
      </c>
      <c r="EZ191" s="42">
        <f t="shared" ref="EZ191:FI191" si="1662">IF(EZ43="NA","0",IF(AND(EZ43&gt;=0.89,EZ43&lt;0.99),1,0))</f>
        <v>0</v>
      </c>
      <c r="FA191" s="42">
        <f t="shared" si="1662"/>
        <v>0</v>
      </c>
      <c r="FB191" s="42">
        <f t="shared" si="1662"/>
        <v>0</v>
      </c>
      <c r="FC191" s="42">
        <f t="shared" si="1662"/>
        <v>0</v>
      </c>
      <c r="FD191" s="42">
        <f t="shared" si="1662"/>
        <v>0</v>
      </c>
      <c r="FE191" s="42">
        <f t="shared" si="1662"/>
        <v>0</v>
      </c>
      <c r="FF191" s="42">
        <f t="shared" si="1662"/>
        <v>0</v>
      </c>
      <c r="FG191" s="42">
        <f t="shared" si="1662"/>
        <v>0</v>
      </c>
      <c r="FH191" s="42">
        <f t="shared" si="1662"/>
        <v>0</v>
      </c>
      <c r="FI191" s="42">
        <f t="shared" si="1662"/>
        <v>0</v>
      </c>
      <c r="FJ191" s="47" t="s">
        <v>21</v>
      </c>
      <c r="FK191" s="42">
        <f t="shared" ref="FK191:FS191" si="1663">IF(FK43="NA","0",IF(AND(FK43&gt;=0.89,FK43&lt;0.99),1,0))</f>
        <v>0</v>
      </c>
      <c r="FL191" s="42">
        <f t="shared" si="1663"/>
        <v>0</v>
      </c>
      <c r="FM191" s="42">
        <f t="shared" si="1663"/>
        <v>0</v>
      </c>
      <c r="FN191" s="42">
        <f t="shared" si="1663"/>
        <v>0</v>
      </c>
      <c r="FO191" s="42">
        <f t="shared" si="1663"/>
        <v>0</v>
      </c>
      <c r="FP191" s="42">
        <f t="shared" si="1663"/>
        <v>0</v>
      </c>
      <c r="FQ191" s="42">
        <f t="shared" si="1663"/>
        <v>0</v>
      </c>
      <c r="FR191" s="42">
        <f t="shared" si="1663"/>
        <v>0</v>
      </c>
      <c r="FS191" s="42">
        <f t="shared" si="1663"/>
        <v>0</v>
      </c>
      <c r="FT191" s="47" t="s">
        <v>21</v>
      </c>
      <c r="FU191" s="98" t="s">
        <v>21</v>
      </c>
      <c r="FV191" s="51">
        <f>SUM(B191:FT191)</f>
        <v>1</v>
      </c>
      <c r="FW191" s="44"/>
      <c r="FX191" s="4"/>
      <c r="FY191" s="4"/>
    </row>
    <row r="192" spans="1:181" x14ac:dyDescent="0.2">
      <c r="A192" s="47" t="s">
        <v>22</v>
      </c>
      <c r="B192" s="42">
        <f t="shared" si="1647"/>
        <v>0</v>
      </c>
      <c r="C192" s="42">
        <f t="shared" si="1647"/>
        <v>0</v>
      </c>
      <c r="D192" s="42">
        <f t="shared" si="1647"/>
        <v>0</v>
      </c>
      <c r="E192" s="42">
        <f t="shared" si="1647"/>
        <v>0</v>
      </c>
      <c r="F192" s="42">
        <f t="shared" si="1647"/>
        <v>0</v>
      </c>
      <c r="G192" s="42">
        <f t="shared" si="1647"/>
        <v>0</v>
      </c>
      <c r="H192" s="42">
        <f t="shared" si="1647"/>
        <v>0</v>
      </c>
      <c r="I192" s="42">
        <f t="shared" si="1647"/>
        <v>0</v>
      </c>
      <c r="J192" s="42">
        <f t="shared" si="1647"/>
        <v>0</v>
      </c>
      <c r="K192" s="42">
        <f t="shared" si="1647"/>
        <v>0</v>
      </c>
      <c r="L192" s="47" t="s">
        <v>22</v>
      </c>
      <c r="M192" s="42">
        <f t="shared" ref="M192:V192" si="1664">IF(M44="NA","0",IF(AND(M44&gt;=0.89,M44&lt;0.99),1,0))</f>
        <v>0</v>
      </c>
      <c r="N192" s="42">
        <f t="shared" si="1664"/>
        <v>0</v>
      </c>
      <c r="O192" s="42">
        <f t="shared" si="1664"/>
        <v>0</v>
      </c>
      <c r="P192" s="42">
        <f t="shared" si="1664"/>
        <v>0</v>
      </c>
      <c r="Q192" s="42">
        <f t="shared" si="1664"/>
        <v>0</v>
      </c>
      <c r="R192" s="42">
        <f t="shared" si="1664"/>
        <v>0</v>
      </c>
      <c r="S192" s="42">
        <f t="shared" si="1664"/>
        <v>0</v>
      </c>
      <c r="T192" s="42">
        <f t="shared" si="1664"/>
        <v>0</v>
      </c>
      <c r="U192" s="42">
        <f t="shared" si="1664"/>
        <v>0</v>
      </c>
      <c r="V192" s="42">
        <f t="shared" si="1664"/>
        <v>0</v>
      </c>
      <c r="W192" s="47" t="s">
        <v>22</v>
      </c>
      <c r="X192" s="42">
        <f t="shared" ref="X192:AG192" si="1665">IF(X44="NA","0",IF(AND(X44&gt;=0.89,X44&lt;0.99),1,0))</f>
        <v>0</v>
      </c>
      <c r="Y192" s="42">
        <f t="shared" si="1665"/>
        <v>0</v>
      </c>
      <c r="Z192" s="42">
        <f t="shared" si="1665"/>
        <v>0</v>
      </c>
      <c r="AA192" s="42">
        <f t="shared" si="1665"/>
        <v>0</v>
      </c>
      <c r="AB192" s="42">
        <f t="shared" si="1665"/>
        <v>0</v>
      </c>
      <c r="AC192" s="42">
        <f t="shared" si="1665"/>
        <v>0</v>
      </c>
      <c r="AD192" s="42">
        <f t="shared" si="1665"/>
        <v>0</v>
      </c>
      <c r="AE192" s="42">
        <f t="shared" si="1665"/>
        <v>0</v>
      </c>
      <c r="AF192" s="42">
        <f t="shared" si="1665"/>
        <v>0</v>
      </c>
      <c r="AG192" s="42">
        <f t="shared" si="1665"/>
        <v>0</v>
      </c>
      <c r="AH192" s="47" t="s">
        <v>22</v>
      </c>
      <c r="AI192" s="42">
        <f t="shared" ref="AI192:AQ192" si="1666">IF(AI44="NA","0",IF(AND(AI44&gt;=0.89,AI44&lt;0.99),1,0))</f>
        <v>0</v>
      </c>
      <c r="AJ192" s="42">
        <f t="shared" si="1666"/>
        <v>0</v>
      </c>
      <c r="AK192" s="42">
        <f t="shared" si="1666"/>
        <v>0</v>
      </c>
      <c r="AL192" s="42">
        <f t="shared" si="1666"/>
        <v>0</v>
      </c>
      <c r="AM192" s="42">
        <f t="shared" si="1666"/>
        <v>0</v>
      </c>
      <c r="AN192" s="42">
        <f t="shared" si="1666"/>
        <v>0</v>
      </c>
      <c r="AO192" s="42">
        <f t="shared" si="1666"/>
        <v>0</v>
      </c>
      <c r="AP192" s="42">
        <f t="shared" si="1666"/>
        <v>0</v>
      </c>
      <c r="AQ192" s="42">
        <f t="shared" si="1666"/>
        <v>0</v>
      </c>
      <c r="AR192" s="42">
        <f>IF(AR44="NA","0",IF(AND(AR44&gt;=0.89,AR44&lt;0.99),1,0))</f>
        <v>0</v>
      </c>
      <c r="AS192" s="47" t="s">
        <v>22</v>
      </c>
      <c r="AT192" s="42">
        <f t="shared" ref="AT192:BC192" si="1667">IF(AT44="NA","0",IF(AND(AT44&gt;=0.89,AT44&lt;0.99),1,0))</f>
        <v>0</v>
      </c>
      <c r="AU192" s="42">
        <f t="shared" si="1667"/>
        <v>0</v>
      </c>
      <c r="AV192" s="42">
        <f t="shared" si="1667"/>
        <v>0</v>
      </c>
      <c r="AW192" s="42">
        <f t="shared" si="1667"/>
        <v>0</v>
      </c>
      <c r="AX192" s="42">
        <f t="shared" si="1667"/>
        <v>0</v>
      </c>
      <c r="AY192" s="42">
        <f t="shared" si="1667"/>
        <v>0</v>
      </c>
      <c r="AZ192" s="42">
        <f t="shared" si="1667"/>
        <v>0</v>
      </c>
      <c r="BA192" s="42">
        <f t="shared" si="1667"/>
        <v>0</v>
      </c>
      <c r="BB192" s="42">
        <f t="shared" si="1667"/>
        <v>0</v>
      </c>
      <c r="BC192" s="42">
        <f t="shared" si="1667"/>
        <v>0</v>
      </c>
      <c r="BD192" s="47" t="s">
        <v>22</v>
      </c>
      <c r="BE192" s="42">
        <f t="shared" ref="BE192:BM192" si="1668">IF(BE44="NA","0",IF(AND(BE44&gt;=0.89,BE44&lt;0.99),1,0))</f>
        <v>0</v>
      </c>
      <c r="BF192" s="42">
        <f t="shared" si="1668"/>
        <v>0</v>
      </c>
      <c r="BG192" s="42">
        <f t="shared" si="1668"/>
        <v>0</v>
      </c>
      <c r="BH192" s="42">
        <f t="shared" si="1668"/>
        <v>0</v>
      </c>
      <c r="BI192" s="42">
        <f t="shared" si="1668"/>
        <v>0</v>
      </c>
      <c r="BJ192" s="42">
        <f t="shared" si="1668"/>
        <v>0</v>
      </c>
      <c r="BK192" s="42">
        <f t="shared" si="1668"/>
        <v>0</v>
      </c>
      <c r="BL192" s="42">
        <f t="shared" si="1668"/>
        <v>0</v>
      </c>
      <c r="BM192" s="42">
        <f t="shared" si="1668"/>
        <v>0</v>
      </c>
      <c r="BN192" s="42">
        <f>IF(BN44="NA","0",IF(AND(BN44&gt;=0.89,BN44&lt;0.99),1,0))</f>
        <v>0</v>
      </c>
      <c r="BO192" s="47" t="s">
        <v>22</v>
      </c>
      <c r="BP192" s="42">
        <f t="shared" ref="BP192:BX192" si="1669">IF(BP44="NA","0",IF(AND(BP44&gt;=0.89,BP44&lt;0.99),1,0))</f>
        <v>0</v>
      </c>
      <c r="BQ192" s="42">
        <f t="shared" si="1669"/>
        <v>0</v>
      </c>
      <c r="BR192" s="42">
        <f t="shared" si="1669"/>
        <v>0</v>
      </c>
      <c r="BS192" s="42">
        <f t="shared" si="1669"/>
        <v>0</v>
      </c>
      <c r="BT192" s="42">
        <f t="shared" si="1669"/>
        <v>0</v>
      </c>
      <c r="BU192" s="42">
        <f t="shared" si="1669"/>
        <v>0</v>
      </c>
      <c r="BV192" s="42">
        <f t="shared" si="1669"/>
        <v>0</v>
      </c>
      <c r="BW192" s="42">
        <f t="shared" si="1669"/>
        <v>0</v>
      </c>
      <c r="BX192" s="42">
        <f t="shared" si="1669"/>
        <v>0</v>
      </c>
      <c r="BY192" s="42">
        <f>IF(BY44="NA","0",IF(AND(BY44&gt;=0.89,BY44&lt;0.99),1,0))</f>
        <v>0</v>
      </c>
      <c r="BZ192" s="47" t="s">
        <v>22</v>
      </c>
      <c r="CA192" s="42">
        <f t="shared" ref="CA192:CI192" si="1670">IF(CA44="NA","0",IF(AND(CA44&gt;=0.89,CA44&lt;0.99),1,0))</f>
        <v>0</v>
      </c>
      <c r="CB192" s="42">
        <f t="shared" si="1670"/>
        <v>0</v>
      </c>
      <c r="CC192" s="42">
        <f t="shared" si="1670"/>
        <v>0</v>
      </c>
      <c r="CD192" s="42">
        <f t="shared" si="1670"/>
        <v>0</v>
      </c>
      <c r="CE192" s="42">
        <f t="shared" si="1670"/>
        <v>0</v>
      </c>
      <c r="CF192" s="42">
        <f t="shared" si="1670"/>
        <v>0</v>
      </c>
      <c r="CG192" s="42">
        <f t="shared" si="1670"/>
        <v>0</v>
      </c>
      <c r="CH192" s="42">
        <f t="shared" si="1670"/>
        <v>0</v>
      </c>
      <c r="CI192" s="42">
        <f t="shared" si="1670"/>
        <v>0</v>
      </c>
      <c r="CJ192" s="42">
        <f>IF(CJ44="NA","0",IF(AND(CJ44&gt;=0.89,CJ44&lt;0.99),1,0))</f>
        <v>0</v>
      </c>
      <c r="CK192" s="47" t="s">
        <v>22</v>
      </c>
      <c r="CL192" s="42">
        <f t="shared" ref="CL192:CT192" si="1671">IF(CL44="NA","0",IF(AND(CL44&gt;=0.89,CL44&lt;0.99),1,0))</f>
        <v>0</v>
      </c>
      <c r="CM192" s="42">
        <f t="shared" si="1671"/>
        <v>0</v>
      </c>
      <c r="CN192" s="42">
        <f t="shared" si="1671"/>
        <v>0</v>
      </c>
      <c r="CO192" s="42">
        <f t="shared" si="1671"/>
        <v>0</v>
      </c>
      <c r="CP192" s="42">
        <f t="shared" si="1671"/>
        <v>0</v>
      </c>
      <c r="CQ192" s="42">
        <f t="shared" si="1671"/>
        <v>0</v>
      </c>
      <c r="CR192" s="42">
        <f t="shared" si="1671"/>
        <v>0</v>
      </c>
      <c r="CS192" s="42">
        <f t="shared" si="1671"/>
        <v>0</v>
      </c>
      <c r="CT192" s="42">
        <f t="shared" si="1671"/>
        <v>0</v>
      </c>
      <c r="CU192" s="42">
        <f>IF(CU44="NA","0",IF(AND(CU44&gt;=0.89,CU44&lt;0.99),1,0))</f>
        <v>0</v>
      </c>
      <c r="CV192" s="47" t="s">
        <v>22</v>
      </c>
      <c r="CW192" s="42">
        <f t="shared" ref="CW192:DE192" si="1672">IF(CW44="NA","0",IF(AND(CW44&gt;=0.89,CW44&lt;0.99),1,0))</f>
        <v>0</v>
      </c>
      <c r="CX192" s="42">
        <f t="shared" si="1672"/>
        <v>0</v>
      </c>
      <c r="CY192" s="42">
        <f t="shared" si="1672"/>
        <v>0</v>
      </c>
      <c r="CZ192" s="42">
        <f t="shared" si="1672"/>
        <v>0</v>
      </c>
      <c r="DA192" s="42">
        <f t="shared" si="1672"/>
        <v>0</v>
      </c>
      <c r="DB192" s="42">
        <f t="shared" si="1672"/>
        <v>0</v>
      </c>
      <c r="DC192" s="42">
        <f t="shared" si="1672"/>
        <v>0</v>
      </c>
      <c r="DD192" s="42">
        <f t="shared" si="1672"/>
        <v>0</v>
      </c>
      <c r="DE192" s="42">
        <f t="shared" si="1672"/>
        <v>0</v>
      </c>
      <c r="DF192" s="42">
        <f>IF(DF44="NA","0",IF(AND(DF44&gt;=0.89,DF44&lt;0.99),1,0))</f>
        <v>0</v>
      </c>
      <c r="DG192" s="47" t="s">
        <v>22</v>
      </c>
      <c r="DH192" s="42">
        <f t="shared" ref="DH192:DP192" si="1673">IF(DH44="NA","0",IF(AND(DH44&gt;=0.89,DH44&lt;0.99),1,0))</f>
        <v>0</v>
      </c>
      <c r="DI192" s="42">
        <f t="shared" si="1673"/>
        <v>0</v>
      </c>
      <c r="DJ192" s="42">
        <f t="shared" si="1673"/>
        <v>0</v>
      </c>
      <c r="DK192" s="42">
        <f t="shared" si="1673"/>
        <v>0</v>
      </c>
      <c r="DL192" s="42">
        <f t="shared" si="1673"/>
        <v>0</v>
      </c>
      <c r="DM192" s="42">
        <f t="shared" si="1673"/>
        <v>0</v>
      </c>
      <c r="DN192" s="42">
        <f t="shared" si="1673"/>
        <v>0</v>
      </c>
      <c r="DO192" s="42">
        <f t="shared" si="1673"/>
        <v>0</v>
      </c>
      <c r="DP192" s="42">
        <f t="shared" si="1673"/>
        <v>0</v>
      </c>
      <c r="DQ192" s="42">
        <f>IF(DQ44="NA","0",IF(AND(DQ44&gt;=0.89,DQ44&lt;0.99),1,0))</f>
        <v>0</v>
      </c>
      <c r="DR192" s="47" t="s">
        <v>22</v>
      </c>
      <c r="DS192" s="42">
        <f t="shared" ref="DS192:EA192" si="1674">IF(DS44="NA","0",IF(AND(DS44&gt;=0.89,DS44&lt;0.99),1,0))</f>
        <v>0</v>
      </c>
      <c r="DT192" s="42">
        <f t="shared" si="1674"/>
        <v>0</v>
      </c>
      <c r="DU192" s="42">
        <f t="shared" si="1674"/>
        <v>0</v>
      </c>
      <c r="DV192" s="42">
        <f t="shared" si="1674"/>
        <v>0</v>
      </c>
      <c r="DW192" s="42">
        <f t="shared" si="1674"/>
        <v>0</v>
      </c>
      <c r="DX192" s="42">
        <f t="shared" si="1674"/>
        <v>0</v>
      </c>
      <c r="DY192" s="42">
        <f t="shared" si="1674"/>
        <v>0</v>
      </c>
      <c r="DZ192" s="42">
        <f t="shared" si="1674"/>
        <v>0</v>
      </c>
      <c r="EA192" s="42">
        <f t="shared" si="1674"/>
        <v>0</v>
      </c>
      <c r="EB192" s="42">
        <f>IF(EB44="NA","0",IF(AND(EB44&gt;=0.89,EB44&lt;0.99),1,0))</f>
        <v>0</v>
      </c>
      <c r="EC192" s="47" t="s">
        <v>22</v>
      </c>
      <c r="ED192" s="42">
        <f t="shared" ref="ED192:EL192" si="1675">IF(ED44="NA","0",IF(AND(ED44&gt;=0.89,ED44&lt;0.99),1,0))</f>
        <v>0</v>
      </c>
      <c r="EE192" s="42">
        <f t="shared" si="1675"/>
        <v>0</v>
      </c>
      <c r="EF192" s="42">
        <f t="shared" si="1675"/>
        <v>0</v>
      </c>
      <c r="EG192" s="42">
        <f t="shared" si="1675"/>
        <v>0</v>
      </c>
      <c r="EH192" s="42">
        <f t="shared" si="1675"/>
        <v>0</v>
      </c>
      <c r="EI192" s="42">
        <f t="shared" si="1675"/>
        <v>0</v>
      </c>
      <c r="EJ192" s="42">
        <f t="shared" si="1675"/>
        <v>0</v>
      </c>
      <c r="EK192" s="42">
        <f t="shared" si="1675"/>
        <v>0</v>
      </c>
      <c r="EL192" s="42">
        <f t="shared" si="1675"/>
        <v>0</v>
      </c>
      <c r="EM192" s="42">
        <f t="shared" ref="EM192" si="1676">IF(EM44="NA","0",IF(AND(EM44&gt;=0.89,EM44&lt;0.99),1,0))</f>
        <v>0</v>
      </c>
      <c r="EN192" s="47" t="s">
        <v>22</v>
      </c>
      <c r="EO192" s="42">
        <f t="shared" ref="EO192:EX192" si="1677">IF(EO44="NA","0",IF(AND(EO44&gt;=0.89,EO44&lt;0.99),1,0))</f>
        <v>0</v>
      </c>
      <c r="EP192" s="42">
        <f t="shared" si="1677"/>
        <v>0</v>
      </c>
      <c r="EQ192" s="42">
        <f t="shared" si="1677"/>
        <v>0</v>
      </c>
      <c r="ER192" s="42">
        <f t="shared" si="1677"/>
        <v>0</v>
      </c>
      <c r="ES192" s="42">
        <f t="shared" si="1677"/>
        <v>0</v>
      </c>
      <c r="ET192" s="42">
        <f t="shared" si="1677"/>
        <v>0</v>
      </c>
      <c r="EU192" s="42">
        <f t="shared" si="1677"/>
        <v>0</v>
      </c>
      <c r="EV192" s="42">
        <f t="shared" si="1677"/>
        <v>0</v>
      </c>
      <c r="EW192" s="42">
        <f t="shared" si="1677"/>
        <v>0</v>
      </c>
      <c r="EX192" s="42">
        <f t="shared" si="1677"/>
        <v>0</v>
      </c>
      <c r="EY192" s="47" t="s">
        <v>22</v>
      </c>
      <c r="EZ192" s="42">
        <f t="shared" ref="EZ192:FI192" si="1678">IF(EZ44="NA","0",IF(AND(EZ44&gt;=0.89,EZ44&lt;0.99),1,0))</f>
        <v>0</v>
      </c>
      <c r="FA192" s="42">
        <f t="shared" si="1678"/>
        <v>0</v>
      </c>
      <c r="FB192" s="42">
        <f t="shared" si="1678"/>
        <v>0</v>
      </c>
      <c r="FC192" s="42">
        <f t="shared" si="1678"/>
        <v>0</v>
      </c>
      <c r="FD192" s="42">
        <f t="shared" si="1678"/>
        <v>0</v>
      </c>
      <c r="FE192" s="42">
        <f t="shared" si="1678"/>
        <v>0</v>
      </c>
      <c r="FF192" s="42">
        <f t="shared" si="1678"/>
        <v>0</v>
      </c>
      <c r="FG192" s="42">
        <f t="shared" si="1678"/>
        <v>0</v>
      </c>
      <c r="FH192" s="42">
        <f t="shared" si="1678"/>
        <v>0</v>
      </c>
      <c r="FI192" s="42">
        <f t="shared" si="1678"/>
        <v>0</v>
      </c>
      <c r="FJ192" s="47" t="s">
        <v>22</v>
      </c>
      <c r="FK192" s="42">
        <f t="shared" ref="FK192:FS192" si="1679">IF(FK44="NA","0",IF(AND(FK44&gt;=0.89,FK44&lt;0.99),1,0))</f>
        <v>0</v>
      </c>
      <c r="FL192" s="42">
        <f t="shared" si="1679"/>
        <v>0</v>
      </c>
      <c r="FM192" s="42">
        <f t="shared" si="1679"/>
        <v>0</v>
      </c>
      <c r="FN192" s="42">
        <f t="shared" si="1679"/>
        <v>0</v>
      </c>
      <c r="FO192" s="42">
        <f t="shared" si="1679"/>
        <v>0</v>
      </c>
      <c r="FP192" s="42">
        <f t="shared" si="1679"/>
        <v>0</v>
      </c>
      <c r="FQ192" s="42">
        <f t="shared" si="1679"/>
        <v>0</v>
      </c>
      <c r="FR192" s="42">
        <f t="shared" si="1679"/>
        <v>0</v>
      </c>
      <c r="FS192" s="42">
        <f t="shared" si="1679"/>
        <v>0</v>
      </c>
      <c r="FT192" s="47" t="s">
        <v>22</v>
      </c>
      <c r="FU192" s="98" t="s">
        <v>22</v>
      </c>
      <c r="FV192" s="51">
        <f>SUM(B192:FT192)</f>
        <v>0</v>
      </c>
      <c r="FW192" s="44"/>
      <c r="FX192" s="4"/>
      <c r="FY192" s="4"/>
    </row>
    <row r="193" spans="1:181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8"/>
      <c r="FW193" s="37"/>
      <c r="FX193" s="4"/>
      <c r="FY193" s="4"/>
    </row>
    <row r="194" spans="1:181" x14ac:dyDescent="0.2">
      <c r="A194" s="40" t="s">
        <v>61</v>
      </c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40" t="s">
        <v>61</v>
      </c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40" t="s">
        <v>61</v>
      </c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40" t="s">
        <v>61</v>
      </c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40" t="s">
        <v>61</v>
      </c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40" t="s">
        <v>61</v>
      </c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40" t="s">
        <v>61</v>
      </c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40" t="s">
        <v>61</v>
      </c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40" t="s">
        <v>61</v>
      </c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40" t="s">
        <v>61</v>
      </c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40" t="s">
        <v>61</v>
      </c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40" t="s">
        <v>61</v>
      </c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40" t="s">
        <v>61</v>
      </c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40" t="s">
        <v>61</v>
      </c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40" t="s">
        <v>61</v>
      </c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40" t="s">
        <v>61</v>
      </c>
      <c r="FK194" s="37"/>
      <c r="FL194" s="37"/>
      <c r="FM194" s="37"/>
      <c r="FN194" s="37"/>
      <c r="FO194" s="37"/>
      <c r="FP194" s="37"/>
      <c r="FQ194" s="37"/>
      <c r="FR194" s="37"/>
      <c r="FS194" s="37"/>
      <c r="FT194" s="40" t="s">
        <v>61</v>
      </c>
      <c r="FU194" s="36" t="s">
        <v>61</v>
      </c>
      <c r="FV194" s="38"/>
      <c r="FW194" s="37"/>
      <c r="FX194" s="4"/>
      <c r="FY194" s="4"/>
    </row>
    <row r="195" spans="1:181" x14ac:dyDescent="0.2">
      <c r="A195" s="47" t="s">
        <v>20</v>
      </c>
      <c r="B195" s="42">
        <f>IF(B42="NA","0",IF(AND(B42&gt;2.01,B42&lt;=2.1),1,0))</f>
        <v>0</v>
      </c>
      <c r="C195" s="42">
        <f t="shared" ref="C195:K195" si="1680">IF(C42="NA","0",IF(AND(C42&gt;2.01,C42&lt;=2.1),1,0))</f>
        <v>0</v>
      </c>
      <c r="D195" s="42">
        <f t="shared" si="1680"/>
        <v>0</v>
      </c>
      <c r="E195" s="42">
        <f t="shared" si="1680"/>
        <v>0</v>
      </c>
      <c r="F195" s="42">
        <f t="shared" si="1680"/>
        <v>0</v>
      </c>
      <c r="G195" s="42">
        <f t="shared" si="1680"/>
        <v>0</v>
      </c>
      <c r="H195" s="42">
        <f t="shared" si="1680"/>
        <v>0</v>
      </c>
      <c r="I195" s="42">
        <f t="shared" si="1680"/>
        <v>0</v>
      </c>
      <c r="J195" s="42">
        <f t="shared" si="1680"/>
        <v>0</v>
      </c>
      <c r="K195" s="42">
        <f t="shared" si="1680"/>
        <v>0</v>
      </c>
      <c r="L195" s="47" t="s">
        <v>20</v>
      </c>
      <c r="M195" s="42">
        <f>IF(M42="NA","0",IF(AND(M42&gt;2.01,M42&lt;=2.1),1,0))</f>
        <v>0</v>
      </c>
      <c r="N195" s="42">
        <f t="shared" ref="N195:U195" si="1681">IF(N42="NA","0",IF(AND(N42&gt;2.01,N42&lt;=2.1),1,0))</f>
        <v>0</v>
      </c>
      <c r="O195" s="42">
        <f t="shared" si="1681"/>
        <v>0</v>
      </c>
      <c r="P195" s="42">
        <f t="shared" si="1681"/>
        <v>0</v>
      </c>
      <c r="Q195" s="42">
        <f t="shared" si="1681"/>
        <v>0</v>
      </c>
      <c r="R195" s="42">
        <f t="shared" si="1681"/>
        <v>0</v>
      </c>
      <c r="S195" s="42">
        <f t="shared" si="1681"/>
        <v>0</v>
      </c>
      <c r="T195" s="42">
        <f t="shared" si="1681"/>
        <v>0</v>
      </c>
      <c r="U195" s="42">
        <f t="shared" si="1681"/>
        <v>0</v>
      </c>
      <c r="V195" s="42">
        <f>IF(V42="NA","0",IF(AND(V42&gt;2.01,V42&lt;=2.1),1,0))</f>
        <v>0</v>
      </c>
      <c r="W195" s="47" t="s">
        <v>20</v>
      </c>
      <c r="X195" s="42">
        <f t="shared" ref="X195:AF195" si="1682">IF(X42="NA","0",IF(AND(X42&gt;2.01,X42&lt;=2.1),1,0))</f>
        <v>0</v>
      </c>
      <c r="Y195" s="42">
        <f t="shared" si="1682"/>
        <v>0</v>
      </c>
      <c r="Z195" s="42">
        <f t="shared" si="1682"/>
        <v>0</v>
      </c>
      <c r="AA195" s="42">
        <f t="shared" si="1682"/>
        <v>0</v>
      </c>
      <c r="AB195" s="42">
        <f t="shared" si="1682"/>
        <v>0</v>
      </c>
      <c r="AC195" s="42">
        <f t="shared" si="1682"/>
        <v>0</v>
      </c>
      <c r="AD195" s="42">
        <f t="shared" si="1682"/>
        <v>0</v>
      </c>
      <c r="AE195" s="42">
        <f t="shared" si="1682"/>
        <v>0</v>
      </c>
      <c r="AF195" s="42">
        <f t="shared" si="1682"/>
        <v>0</v>
      </c>
      <c r="AG195" s="42">
        <f>IF(AG42="NA","0",IF(AND(AG42&gt;2.01,AG42&lt;=2.1),1,0))</f>
        <v>0</v>
      </c>
      <c r="AH195" s="47" t="s">
        <v>20</v>
      </c>
      <c r="AI195" s="42">
        <f t="shared" ref="AI195:AQ195" si="1683">IF(AI42="NA","0",IF(AND(AI42&gt;2.01,AI42&lt;=2.1),1,0))</f>
        <v>0</v>
      </c>
      <c r="AJ195" s="42">
        <f t="shared" si="1683"/>
        <v>0</v>
      </c>
      <c r="AK195" s="42">
        <f t="shared" si="1683"/>
        <v>0</v>
      </c>
      <c r="AL195" s="42">
        <f t="shared" si="1683"/>
        <v>0</v>
      </c>
      <c r="AM195" s="42">
        <f t="shared" si="1683"/>
        <v>0</v>
      </c>
      <c r="AN195" s="42">
        <f t="shared" si="1683"/>
        <v>0</v>
      </c>
      <c r="AO195" s="42">
        <f t="shared" si="1683"/>
        <v>0</v>
      </c>
      <c r="AP195" s="42">
        <f t="shared" si="1683"/>
        <v>0</v>
      </c>
      <c r="AQ195" s="42">
        <f t="shared" si="1683"/>
        <v>0</v>
      </c>
      <c r="AR195" s="42">
        <f>IF(AR42="NA","0",IF(AND(AR42&gt;2.01,AR42&lt;=2.1),1,0))</f>
        <v>0</v>
      </c>
      <c r="AS195" s="47" t="s">
        <v>20</v>
      </c>
      <c r="AT195" s="42">
        <f t="shared" ref="AT195:BB195" si="1684">IF(AT42="NA","0",IF(AND(AT42&gt;2.01,AT42&lt;=2.1),1,0))</f>
        <v>0</v>
      </c>
      <c r="AU195" s="42">
        <f t="shared" si="1684"/>
        <v>0</v>
      </c>
      <c r="AV195" s="42">
        <f t="shared" si="1684"/>
        <v>0</v>
      </c>
      <c r="AW195" s="42">
        <f t="shared" si="1684"/>
        <v>0</v>
      </c>
      <c r="AX195" s="42">
        <f t="shared" si="1684"/>
        <v>0</v>
      </c>
      <c r="AY195" s="42">
        <f t="shared" si="1684"/>
        <v>0</v>
      </c>
      <c r="AZ195" s="42">
        <f t="shared" si="1684"/>
        <v>0</v>
      </c>
      <c r="BA195" s="42">
        <f t="shared" si="1684"/>
        <v>0</v>
      </c>
      <c r="BB195" s="42">
        <f t="shared" si="1684"/>
        <v>0</v>
      </c>
      <c r="BC195" s="42">
        <f>IF(BC42="NA","0",IF(AND(BC42&gt;2.01,BC42&lt;=2.1),1,0))</f>
        <v>0</v>
      </c>
      <c r="BD195" s="47" t="s">
        <v>20</v>
      </c>
      <c r="BE195" s="42">
        <f t="shared" ref="BE195:BM195" si="1685">IF(BE42="NA","0",IF(AND(BE42&gt;2.01,BE42&lt;=2.1),1,0))</f>
        <v>0</v>
      </c>
      <c r="BF195" s="42">
        <f t="shared" si="1685"/>
        <v>0</v>
      </c>
      <c r="BG195" s="42">
        <f t="shared" si="1685"/>
        <v>0</v>
      </c>
      <c r="BH195" s="42">
        <f t="shared" si="1685"/>
        <v>0</v>
      </c>
      <c r="BI195" s="42">
        <f t="shared" si="1685"/>
        <v>0</v>
      </c>
      <c r="BJ195" s="42">
        <f t="shared" si="1685"/>
        <v>0</v>
      </c>
      <c r="BK195" s="42">
        <f t="shared" si="1685"/>
        <v>0</v>
      </c>
      <c r="BL195" s="42">
        <f t="shared" si="1685"/>
        <v>0</v>
      </c>
      <c r="BM195" s="42">
        <f t="shared" si="1685"/>
        <v>0</v>
      </c>
      <c r="BN195" s="42">
        <f>IF(BN42="NA","0",IF(AND(BN42&gt;2.01,BN42&lt;=2.1),1,0))</f>
        <v>0</v>
      </c>
      <c r="BO195" s="47" t="s">
        <v>20</v>
      </c>
      <c r="BP195" s="42">
        <f t="shared" ref="BP195:BX195" si="1686">IF(BP42="NA","0",IF(AND(BP42&gt;2.01,BP42&lt;=2.1),1,0))</f>
        <v>0</v>
      </c>
      <c r="BQ195" s="42">
        <f t="shared" si="1686"/>
        <v>0</v>
      </c>
      <c r="BR195" s="42">
        <f t="shared" si="1686"/>
        <v>0</v>
      </c>
      <c r="BS195" s="42">
        <f t="shared" si="1686"/>
        <v>0</v>
      </c>
      <c r="BT195" s="42">
        <f t="shared" si="1686"/>
        <v>0</v>
      </c>
      <c r="BU195" s="42">
        <f t="shared" si="1686"/>
        <v>0</v>
      </c>
      <c r="BV195" s="42">
        <f t="shared" si="1686"/>
        <v>0</v>
      </c>
      <c r="BW195" s="42">
        <f t="shared" si="1686"/>
        <v>0</v>
      </c>
      <c r="BX195" s="42">
        <f t="shared" si="1686"/>
        <v>0</v>
      </c>
      <c r="BY195" s="42">
        <f>IF(BY42="NA","0",IF(AND(BY42&gt;2.01,BY42&lt;=2.1),1,0))</f>
        <v>0</v>
      </c>
      <c r="BZ195" s="47" t="s">
        <v>20</v>
      </c>
      <c r="CA195" s="42">
        <f t="shared" ref="CA195:CI195" si="1687">IF(CA42="NA","0",IF(AND(CA42&gt;2.01,CA42&lt;=2.1),1,0))</f>
        <v>0</v>
      </c>
      <c r="CB195" s="42">
        <f t="shared" si="1687"/>
        <v>0</v>
      </c>
      <c r="CC195" s="42">
        <f t="shared" si="1687"/>
        <v>0</v>
      </c>
      <c r="CD195" s="42">
        <f t="shared" si="1687"/>
        <v>0</v>
      </c>
      <c r="CE195" s="42">
        <f t="shared" si="1687"/>
        <v>0</v>
      </c>
      <c r="CF195" s="42">
        <f t="shared" si="1687"/>
        <v>0</v>
      </c>
      <c r="CG195" s="42">
        <f t="shared" si="1687"/>
        <v>0</v>
      </c>
      <c r="CH195" s="42">
        <f t="shared" si="1687"/>
        <v>0</v>
      </c>
      <c r="CI195" s="42">
        <f t="shared" si="1687"/>
        <v>0</v>
      </c>
      <c r="CJ195" s="42">
        <f>IF(CJ42="NA","0",IF(AND(CJ42&gt;2.01,CJ42&lt;=2.1),1,0))</f>
        <v>0</v>
      </c>
      <c r="CK195" s="47" t="s">
        <v>20</v>
      </c>
      <c r="CL195" s="42">
        <f t="shared" ref="CL195:CT195" si="1688">IF(CL42="NA","0",IF(AND(CL42&gt;2.01,CL42&lt;=2.1),1,0))</f>
        <v>0</v>
      </c>
      <c r="CM195" s="42">
        <f t="shared" si="1688"/>
        <v>0</v>
      </c>
      <c r="CN195" s="42">
        <f t="shared" si="1688"/>
        <v>0</v>
      </c>
      <c r="CO195" s="42">
        <f t="shared" si="1688"/>
        <v>0</v>
      </c>
      <c r="CP195" s="42">
        <f t="shared" si="1688"/>
        <v>0</v>
      </c>
      <c r="CQ195" s="42">
        <f t="shared" si="1688"/>
        <v>0</v>
      </c>
      <c r="CR195" s="42">
        <f t="shared" si="1688"/>
        <v>0</v>
      </c>
      <c r="CS195" s="42">
        <f t="shared" si="1688"/>
        <v>0</v>
      </c>
      <c r="CT195" s="42">
        <f t="shared" si="1688"/>
        <v>0</v>
      </c>
      <c r="CU195" s="42">
        <f>IF(CU42="NA","0",IF(AND(CU42&gt;2.01,CU42&lt;=2.1),1,0))</f>
        <v>0</v>
      </c>
      <c r="CV195" s="47" t="s">
        <v>20</v>
      </c>
      <c r="CW195" s="42">
        <f t="shared" ref="CW195:DE195" si="1689">IF(CW42="NA","0",IF(AND(CW42&gt;2.01,CW42&lt;=2.1),1,0))</f>
        <v>0</v>
      </c>
      <c r="CX195" s="42">
        <f t="shared" si="1689"/>
        <v>0</v>
      </c>
      <c r="CY195" s="42">
        <f t="shared" si="1689"/>
        <v>0</v>
      </c>
      <c r="CZ195" s="42">
        <f t="shared" si="1689"/>
        <v>0</v>
      </c>
      <c r="DA195" s="42">
        <f t="shared" si="1689"/>
        <v>0</v>
      </c>
      <c r="DB195" s="42">
        <f t="shared" si="1689"/>
        <v>0</v>
      </c>
      <c r="DC195" s="42">
        <f t="shared" si="1689"/>
        <v>0</v>
      </c>
      <c r="DD195" s="42">
        <f t="shared" si="1689"/>
        <v>0</v>
      </c>
      <c r="DE195" s="42">
        <f t="shared" si="1689"/>
        <v>0</v>
      </c>
      <c r="DF195" s="42">
        <f>IF(DF42="NA","0",IF(AND(DF42&gt;2.01,DF42&lt;=2.1),1,0))</f>
        <v>0</v>
      </c>
      <c r="DG195" s="47" t="s">
        <v>20</v>
      </c>
      <c r="DH195" s="42">
        <f t="shared" ref="DH195:DP195" si="1690">IF(DH42="NA","0",IF(AND(DH42&gt;2.01,DH42&lt;=2.1),1,0))</f>
        <v>0</v>
      </c>
      <c r="DI195" s="42">
        <f t="shared" si="1690"/>
        <v>0</v>
      </c>
      <c r="DJ195" s="42">
        <f t="shared" si="1690"/>
        <v>0</v>
      </c>
      <c r="DK195" s="42">
        <f t="shared" si="1690"/>
        <v>0</v>
      </c>
      <c r="DL195" s="42">
        <f t="shared" si="1690"/>
        <v>0</v>
      </c>
      <c r="DM195" s="42">
        <f t="shared" si="1690"/>
        <v>0</v>
      </c>
      <c r="DN195" s="42">
        <f t="shared" si="1690"/>
        <v>0</v>
      </c>
      <c r="DO195" s="42">
        <f t="shared" si="1690"/>
        <v>0</v>
      </c>
      <c r="DP195" s="42">
        <f t="shared" si="1690"/>
        <v>0</v>
      </c>
      <c r="DQ195" s="42">
        <f>IF(DQ42="NA","0",IF(AND(DQ42&gt;2.01,DQ42&lt;=2.1),1,0))</f>
        <v>0</v>
      </c>
      <c r="DR195" s="47" t="s">
        <v>20</v>
      </c>
      <c r="DS195" s="42">
        <f t="shared" ref="DS195:EA195" si="1691">IF(DS42="NA","0",IF(AND(DS42&gt;2.01,DS42&lt;=2.1),1,0))</f>
        <v>0</v>
      </c>
      <c r="DT195" s="42">
        <f t="shared" si="1691"/>
        <v>0</v>
      </c>
      <c r="DU195" s="42">
        <f t="shared" si="1691"/>
        <v>0</v>
      </c>
      <c r="DV195" s="42">
        <f t="shared" si="1691"/>
        <v>0</v>
      </c>
      <c r="DW195" s="42">
        <f t="shared" si="1691"/>
        <v>0</v>
      </c>
      <c r="DX195" s="42">
        <f t="shared" si="1691"/>
        <v>0</v>
      </c>
      <c r="DY195" s="42">
        <f t="shared" si="1691"/>
        <v>0</v>
      </c>
      <c r="DZ195" s="42">
        <f t="shared" si="1691"/>
        <v>0</v>
      </c>
      <c r="EA195" s="42">
        <f t="shared" si="1691"/>
        <v>0</v>
      </c>
      <c r="EB195" s="42">
        <f>IF(EB42="NA","0",IF(AND(EB42&gt;2.01,EB42&lt;=2.1),1,0))</f>
        <v>0</v>
      </c>
      <c r="EC195" s="47" t="s">
        <v>20</v>
      </c>
      <c r="ED195" s="42">
        <f t="shared" ref="ED195:EL195" si="1692">IF(ED42="NA","0",IF(AND(ED42&gt;2.01,ED42&lt;=2.1),1,0))</f>
        <v>0</v>
      </c>
      <c r="EE195" s="42">
        <f t="shared" si="1692"/>
        <v>0</v>
      </c>
      <c r="EF195" s="42">
        <f t="shared" si="1692"/>
        <v>0</v>
      </c>
      <c r="EG195" s="42">
        <f t="shared" si="1692"/>
        <v>0</v>
      </c>
      <c r="EH195" s="42">
        <f t="shared" si="1692"/>
        <v>0</v>
      </c>
      <c r="EI195" s="42">
        <f t="shared" si="1692"/>
        <v>0</v>
      </c>
      <c r="EJ195" s="42">
        <f t="shared" si="1692"/>
        <v>0</v>
      </c>
      <c r="EK195" s="42">
        <f t="shared" si="1692"/>
        <v>0</v>
      </c>
      <c r="EL195" s="42">
        <f t="shared" si="1692"/>
        <v>0</v>
      </c>
      <c r="EM195" s="42">
        <f t="shared" ref="EM195" si="1693">IF(EM42="NA","0",IF(AND(EM42&gt;2.01,EM42&lt;=2.1),1,0))</f>
        <v>0</v>
      </c>
      <c r="EN195" s="47" t="s">
        <v>20</v>
      </c>
      <c r="EO195" s="42">
        <f t="shared" ref="EO195:EX195" si="1694">IF(EO42="NA","0",IF(AND(EO42&gt;2.01,EO42&lt;=2.1),1,0))</f>
        <v>0</v>
      </c>
      <c r="EP195" s="42">
        <f t="shared" si="1694"/>
        <v>0</v>
      </c>
      <c r="EQ195" s="42">
        <f t="shared" si="1694"/>
        <v>0</v>
      </c>
      <c r="ER195" s="42">
        <f t="shared" si="1694"/>
        <v>0</v>
      </c>
      <c r="ES195" s="42">
        <f t="shared" si="1694"/>
        <v>0</v>
      </c>
      <c r="ET195" s="42">
        <f t="shared" si="1694"/>
        <v>0</v>
      </c>
      <c r="EU195" s="42">
        <f t="shared" si="1694"/>
        <v>0</v>
      </c>
      <c r="EV195" s="42">
        <f t="shared" si="1694"/>
        <v>0</v>
      </c>
      <c r="EW195" s="42">
        <f t="shared" si="1694"/>
        <v>0</v>
      </c>
      <c r="EX195" s="42">
        <f t="shared" si="1694"/>
        <v>0</v>
      </c>
      <c r="EY195" s="47" t="s">
        <v>20</v>
      </c>
      <c r="EZ195" s="42">
        <f t="shared" ref="EZ195:FI195" si="1695">IF(EZ42="NA","0",IF(AND(EZ42&gt;2.01,EZ42&lt;=2.1),1,0))</f>
        <v>0</v>
      </c>
      <c r="FA195" s="42">
        <f t="shared" si="1695"/>
        <v>0</v>
      </c>
      <c r="FB195" s="42">
        <f t="shared" si="1695"/>
        <v>0</v>
      </c>
      <c r="FC195" s="42">
        <f t="shared" si="1695"/>
        <v>0</v>
      </c>
      <c r="FD195" s="42">
        <f t="shared" si="1695"/>
        <v>0</v>
      </c>
      <c r="FE195" s="42">
        <f t="shared" si="1695"/>
        <v>0</v>
      </c>
      <c r="FF195" s="42">
        <f t="shared" si="1695"/>
        <v>0</v>
      </c>
      <c r="FG195" s="42">
        <f t="shared" si="1695"/>
        <v>0</v>
      </c>
      <c r="FH195" s="42">
        <f t="shared" si="1695"/>
        <v>0</v>
      </c>
      <c r="FI195" s="42">
        <f t="shared" si="1695"/>
        <v>0</v>
      </c>
      <c r="FJ195" s="47" t="s">
        <v>20</v>
      </c>
      <c r="FK195" s="42">
        <f t="shared" ref="FK195:FS195" si="1696">IF(FK42="NA","0",IF(AND(FK42&gt;2.01,FK42&lt;=2.1),1,0))</f>
        <v>0</v>
      </c>
      <c r="FL195" s="42">
        <f t="shared" si="1696"/>
        <v>0</v>
      </c>
      <c r="FM195" s="42">
        <f t="shared" si="1696"/>
        <v>0</v>
      </c>
      <c r="FN195" s="42">
        <f t="shared" si="1696"/>
        <v>0</v>
      </c>
      <c r="FO195" s="42">
        <f t="shared" si="1696"/>
        <v>0</v>
      </c>
      <c r="FP195" s="42">
        <f t="shared" si="1696"/>
        <v>0</v>
      </c>
      <c r="FQ195" s="42">
        <f t="shared" si="1696"/>
        <v>0</v>
      </c>
      <c r="FR195" s="42">
        <f t="shared" si="1696"/>
        <v>0</v>
      </c>
      <c r="FS195" s="42">
        <f t="shared" si="1696"/>
        <v>0</v>
      </c>
      <c r="FT195" s="47" t="s">
        <v>20</v>
      </c>
      <c r="FU195" s="98" t="s">
        <v>20</v>
      </c>
      <c r="FV195" s="51">
        <f>SUM(B195:FT195)</f>
        <v>0</v>
      </c>
      <c r="FW195" s="44"/>
      <c r="FX195" s="4"/>
      <c r="FY195" s="4"/>
    </row>
    <row r="196" spans="1:181" x14ac:dyDescent="0.2">
      <c r="A196" s="47" t="s">
        <v>21</v>
      </c>
      <c r="B196" s="42">
        <f t="shared" ref="B196:K196" si="1697">IF(B43="NA","0",IF(AND(B43&gt;2.01,B43&lt;=2.1),1,0))</f>
        <v>0</v>
      </c>
      <c r="C196" s="42">
        <f t="shared" si="1697"/>
        <v>0</v>
      </c>
      <c r="D196" s="42">
        <f t="shared" si="1697"/>
        <v>0</v>
      </c>
      <c r="E196" s="42">
        <f t="shared" si="1697"/>
        <v>0</v>
      </c>
      <c r="F196" s="42">
        <f t="shared" si="1697"/>
        <v>0</v>
      </c>
      <c r="G196" s="42">
        <f t="shared" si="1697"/>
        <v>0</v>
      </c>
      <c r="H196" s="42">
        <f t="shared" si="1697"/>
        <v>0</v>
      </c>
      <c r="I196" s="42">
        <f t="shared" si="1697"/>
        <v>0</v>
      </c>
      <c r="J196" s="42">
        <f t="shared" si="1697"/>
        <v>0</v>
      </c>
      <c r="K196" s="42">
        <f t="shared" si="1697"/>
        <v>0</v>
      </c>
      <c r="L196" s="47" t="s">
        <v>21</v>
      </c>
      <c r="M196" s="42">
        <f t="shared" ref="M196:V196" si="1698">IF(M43="NA","0",IF(AND(M43&gt;2.01,M43&lt;=2.1),1,0))</f>
        <v>0</v>
      </c>
      <c r="N196" s="42">
        <f t="shared" si="1698"/>
        <v>0</v>
      </c>
      <c r="O196" s="42">
        <f t="shared" si="1698"/>
        <v>0</v>
      </c>
      <c r="P196" s="42">
        <f t="shared" si="1698"/>
        <v>0</v>
      </c>
      <c r="Q196" s="42">
        <f t="shared" si="1698"/>
        <v>0</v>
      </c>
      <c r="R196" s="42">
        <f t="shared" si="1698"/>
        <v>0</v>
      </c>
      <c r="S196" s="42">
        <f t="shared" si="1698"/>
        <v>0</v>
      </c>
      <c r="T196" s="42">
        <f t="shared" si="1698"/>
        <v>0</v>
      </c>
      <c r="U196" s="42">
        <f t="shared" si="1698"/>
        <v>0</v>
      </c>
      <c r="V196" s="42">
        <f t="shared" si="1698"/>
        <v>0</v>
      </c>
      <c r="W196" s="47" t="s">
        <v>21</v>
      </c>
      <c r="X196" s="42">
        <f t="shared" ref="X196:AG196" si="1699">IF(X43="NA","0",IF(AND(X43&gt;2.01,X43&lt;=2.1),1,0))</f>
        <v>0</v>
      </c>
      <c r="Y196" s="42">
        <f t="shared" si="1699"/>
        <v>0</v>
      </c>
      <c r="Z196" s="42">
        <f t="shared" si="1699"/>
        <v>0</v>
      </c>
      <c r="AA196" s="42">
        <f t="shared" si="1699"/>
        <v>0</v>
      </c>
      <c r="AB196" s="42">
        <f t="shared" si="1699"/>
        <v>0</v>
      </c>
      <c r="AC196" s="42">
        <f t="shared" si="1699"/>
        <v>0</v>
      </c>
      <c r="AD196" s="42">
        <f t="shared" si="1699"/>
        <v>0</v>
      </c>
      <c r="AE196" s="42">
        <f t="shared" si="1699"/>
        <v>0</v>
      </c>
      <c r="AF196" s="42">
        <f t="shared" si="1699"/>
        <v>0</v>
      </c>
      <c r="AG196" s="42">
        <f t="shared" si="1699"/>
        <v>0</v>
      </c>
      <c r="AH196" s="47" t="s">
        <v>21</v>
      </c>
      <c r="AI196" s="42">
        <f t="shared" ref="AI196:AQ196" si="1700">IF(AI43="NA","0",IF(AND(AI43&gt;2.01,AI43&lt;=2.1),1,0))</f>
        <v>0</v>
      </c>
      <c r="AJ196" s="42">
        <f t="shared" si="1700"/>
        <v>0</v>
      </c>
      <c r="AK196" s="42">
        <f t="shared" si="1700"/>
        <v>0</v>
      </c>
      <c r="AL196" s="42">
        <f t="shared" si="1700"/>
        <v>0</v>
      </c>
      <c r="AM196" s="42">
        <f t="shared" si="1700"/>
        <v>0</v>
      </c>
      <c r="AN196" s="42">
        <f t="shared" si="1700"/>
        <v>0</v>
      </c>
      <c r="AO196" s="42">
        <f t="shared" si="1700"/>
        <v>0</v>
      </c>
      <c r="AP196" s="42">
        <f t="shared" si="1700"/>
        <v>0</v>
      </c>
      <c r="AQ196" s="42">
        <f t="shared" si="1700"/>
        <v>0</v>
      </c>
      <c r="AR196" s="42">
        <f>IF(AR43="NA","0",IF(AND(AR43&gt;2.01,AR43&lt;=2.1),1,0))</f>
        <v>0</v>
      </c>
      <c r="AS196" s="47" t="s">
        <v>21</v>
      </c>
      <c r="AT196" s="42">
        <f t="shared" ref="AT196:BC196" si="1701">IF(AT43="NA","0",IF(AND(AT43&gt;2.01,AT43&lt;=2.1),1,0))</f>
        <v>0</v>
      </c>
      <c r="AU196" s="42">
        <f t="shared" si="1701"/>
        <v>0</v>
      </c>
      <c r="AV196" s="42">
        <f t="shared" si="1701"/>
        <v>0</v>
      </c>
      <c r="AW196" s="42">
        <f t="shared" si="1701"/>
        <v>0</v>
      </c>
      <c r="AX196" s="42">
        <f t="shared" si="1701"/>
        <v>0</v>
      </c>
      <c r="AY196" s="42">
        <f t="shared" si="1701"/>
        <v>0</v>
      </c>
      <c r="AZ196" s="42">
        <f t="shared" si="1701"/>
        <v>0</v>
      </c>
      <c r="BA196" s="42">
        <f t="shared" si="1701"/>
        <v>0</v>
      </c>
      <c r="BB196" s="42">
        <f t="shared" si="1701"/>
        <v>0</v>
      </c>
      <c r="BC196" s="42">
        <f t="shared" si="1701"/>
        <v>0</v>
      </c>
      <c r="BD196" s="47" t="s">
        <v>21</v>
      </c>
      <c r="BE196" s="42">
        <f t="shared" ref="BE196:BM196" si="1702">IF(BE43="NA","0",IF(AND(BE43&gt;2.01,BE43&lt;=2.1),1,0))</f>
        <v>0</v>
      </c>
      <c r="BF196" s="42">
        <f t="shared" si="1702"/>
        <v>0</v>
      </c>
      <c r="BG196" s="42">
        <f t="shared" si="1702"/>
        <v>0</v>
      </c>
      <c r="BH196" s="42">
        <f t="shared" si="1702"/>
        <v>0</v>
      </c>
      <c r="BI196" s="42">
        <f t="shared" si="1702"/>
        <v>0</v>
      </c>
      <c r="BJ196" s="42">
        <f t="shared" si="1702"/>
        <v>0</v>
      </c>
      <c r="BK196" s="42">
        <f t="shared" si="1702"/>
        <v>0</v>
      </c>
      <c r="BL196" s="42">
        <f t="shared" si="1702"/>
        <v>0</v>
      </c>
      <c r="BM196" s="42">
        <f t="shared" si="1702"/>
        <v>0</v>
      </c>
      <c r="BN196" s="42">
        <f>IF(BN43="NA","0",IF(AND(BN43&gt;2.01,BN43&lt;=2.1),1,0))</f>
        <v>0</v>
      </c>
      <c r="BO196" s="47" t="s">
        <v>21</v>
      </c>
      <c r="BP196" s="42">
        <f t="shared" ref="BP196:BX196" si="1703">IF(BP43="NA","0",IF(AND(BP43&gt;2.01,BP43&lt;=2.1),1,0))</f>
        <v>0</v>
      </c>
      <c r="BQ196" s="42">
        <f t="shared" si="1703"/>
        <v>0</v>
      </c>
      <c r="BR196" s="42">
        <f t="shared" si="1703"/>
        <v>0</v>
      </c>
      <c r="BS196" s="42">
        <f t="shared" si="1703"/>
        <v>0</v>
      </c>
      <c r="BT196" s="42">
        <f t="shared" si="1703"/>
        <v>0</v>
      </c>
      <c r="BU196" s="42">
        <f t="shared" si="1703"/>
        <v>0</v>
      </c>
      <c r="BV196" s="42">
        <f t="shared" si="1703"/>
        <v>0</v>
      </c>
      <c r="BW196" s="42">
        <f t="shared" si="1703"/>
        <v>0</v>
      </c>
      <c r="BX196" s="42">
        <f t="shared" si="1703"/>
        <v>0</v>
      </c>
      <c r="BY196" s="42">
        <f>IF(BY43="NA","0",IF(AND(BY43&gt;2.01,BY43&lt;=2.1),1,0))</f>
        <v>0</v>
      </c>
      <c r="BZ196" s="47" t="s">
        <v>21</v>
      </c>
      <c r="CA196" s="42">
        <f t="shared" ref="CA196:CI196" si="1704">IF(CA43="NA","0",IF(AND(CA43&gt;2.01,CA43&lt;=2.1),1,0))</f>
        <v>0</v>
      </c>
      <c r="CB196" s="42">
        <f t="shared" si="1704"/>
        <v>0</v>
      </c>
      <c r="CC196" s="42">
        <f t="shared" si="1704"/>
        <v>0</v>
      </c>
      <c r="CD196" s="42">
        <f t="shared" si="1704"/>
        <v>0</v>
      </c>
      <c r="CE196" s="42">
        <f t="shared" si="1704"/>
        <v>0</v>
      </c>
      <c r="CF196" s="42">
        <f t="shared" si="1704"/>
        <v>0</v>
      </c>
      <c r="CG196" s="42">
        <f t="shared" si="1704"/>
        <v>0</v>
      </c>
      <c r="CH196" s="42">
        <f t="shared" si="1704"/>
        <v>0</v>
      </c>
      <c r="CI196" s="42">
        <f t="shared" si="1704"/>
        <v>0</v>
      </c>
      <c r="CJ196" s="42">
        <f>IF(CJ43="NA","0",IF(AND(CJ43&gt;2.01,CJ43&lt;=2.1),1,0))</f>
        <v>0</v>
      </c>
      <c r="CK196" s="47" t="s">
        <v>21</v>
      </c>
      <c r="CL196" s="42">
        <f t="shared" ref="CL196:CT196" si="1705">IF(CL43="NA","0",IF(AND(CL43&gt;2.01,CL43&lt;=2.1),1,0))</f>
        <v>0</v>
      </c>
      <c r="CM196" s="42">
        <f t="shared" si="1705"/>
        <v>0</v>
      </c>
      <c r="CN196" s="42">
        <f t="shared" si="1705"/>
        <v>0</v>
      </c>
      <c r="CO196" s="42">
        <f t="shared" si="1705"/>
        <v>0</v>
      </c>
      <c r="CP196" s="42">
        <f t="shared" si="1705"/>
        <v>0</v>
      </c>
      <c r="CQ196" s="42">
        <f t="shared" si="1705"/>
        <v>0</v>
      </c>
      <c r="CR196" s="42">
        <f t="shared" si="1705"/>
        <v>0</v>
      </c>
      <c r="CS196" s="42">
        <f t="shared" si="1705"/>
        <v>0</v>
      </c>
      <c r="CT196" s="42">
        <f t="shared" si="1705"/>
        <v>0</v>
      </c>
      <c r="CU196" s="42">
        <f>IF(CU43="NA","0",IF(AND(CU43&gt;2.01,CU43&lt;=2.1),1,0))</f>
        <v>0</v>
      </c>
      <c r="CV196" s="47" t="s">
        <v>21</v>
      </c>
      <c r="CW196" s="42">
        <f t="shared" ref="CW196:DE196" si="1706">IF(CW43="NA","0",IF(AND(CW43&gt;2.01,CW43&lt;=2.1),1,0))</f>
        <v>0</v>
      </c>
      <c r="CX196" s="42">
        <f t="shared" si="1706"/>
        <v>0</v>
      </c>
      <c r="CY196" s="42">
        <f t="shared" si="1706"/>
        <v>0</v>
      </c>
      <c r="CZ196" s="42">
        <f t="shared" si="1706"/>
        <v>0</v>
      </c>
      <c r="DA196" s="42">
        <f t="shared" si="1706"/>
        <v>0</v>
      </c>
      <c r="DB196" s="42">
        <f t="shared" si="1706"/>
        <v>0</v>
      </c>
      <c r="DC196" s="42">
        <f t="shared" si="1706"/>
        <v>0</v>
      </c>
      <c r="DD196" s="42">
        <f t="shared" si="1706"/>
        <v>0</v>
      </c>
      <c r="DE196" s="42">
        <f t="shared" si="1706"/>
        <v>0</v>
      </c>
      <c r="DF196" s="42">
        <f>IF(DF43="NA","0",IF(AND(DF43&gt;2.01,DF43&lt;=2.1),1,0))</f>
        <v>0</v>
      </c>
      <c r="DG196" s="47" t="s">
        <v>21</v>
      </c>
      <c r="DH196" s="42">
        <f t="shared" ref="DH196:DP196" si="1707">IF(DH43="NA","0",IF(AND(DH43&gt;2.01,DH43&lt;=2.1),1,0))</f>
        <v>0</v>
      </c>
      <c r="DI196" s="42">
        <f t="shared" si="1707"/>
        <v>0</v>
      </c>
      <c r="DJ196" s="42">
        <f t="shared" si="1707"/>
        <v>0</v>
      </c>
      <c r="DK196" s="42">
        <f t="shared" si="1707"/>
        <v>0</v>
      </c>
      <c r="DL196" s="42">
        <f t="shared" si="1707"/>
        <v>0</v>
      </c>
      <c r="DM196" s="42">
        <f t="shared" si="1707"/>
        <v>0</v>
      </c>
      <c r="DN196" s="42">
        <f t="shared" si="1707"/>
        <v>0</v>
      </c>
      <c r="DO196" s="42">
        <f t="shared" si="1707"/>
        <v>0</v>
      </c>
      <c r="DP196" s="42">
        <f t="shared" si="1707"/>
        <v>0</v>
      </c>
      <c r="DQ196" s="42">
        <f>IF(DQ43="NA","0",IF(AND(DQ43&gt;2.01,DQ43&lt;=2.1),1,0))</f>
        <v>0</v>
      </c>
      <c r="DR196" s="47" t="s">
        <v>21</v>
      </c>
      <c r="DS196" s="42">
        <f t="shared" ref="DS196:EA196" si="1708">IF(DS43="NA","0",IF(AND(DS43&gt;2.01,DS43&lt;=2.1),1,0))</f>
        <v>0</v>
      </c>
      <c r="DT196" s="42">
        <f t="shared" si="1708"/>
        <v>0</v>
      </c>
      <c r="DU196" s="42">
        <f t="shared" si="1708"/>
        <v>0</v>
      </c>
      <c r="DV196" s="42">
        <f t="shared" si="1708"/>
        <v>0</v>
      </c>
      <c r="DW196" s="42">
        <f t="shared" si="1708"/>
        <v>0</v>
      </c>
      <c r="DX196" s="42">
        <f t="shared" si="1708"/>
        <v>0</v>
      </c>
      <c r="DY196" s="42">
        <f t="shared" si="1708"/>
        <v>0</v>
      </c>
      <c r="DZ196" s="42">
        <f t="shared" si="1708"/>
        <v>0</v>
      </c>
      <c r="EA196" s="42">
        <f t="shared" si="1708"/>
        <v>0</v>
      </c>
      <c r="EB196" s="42">
        <f>IF(EB43="NA","0",IF(AND(EB43&gt;2.01,EB43&lt;=2.1),1,0))</f>
        <v>0</v>
      </c>
      <c r="EC196" s="47" t="s">
        <v>21</v>
      </c>
      <c r="ED196" s="42">
        <f t="shared" ref="ED196:EL196" si="1709">IF(ED43="NA","0",IF(AND(ED43&gt;2.01,ED43&lt;=2.1),1,0))</f>
        <v>0</v>
      </c>
      <c r="EE196" s="42">
        <f t="shared" si="1709"/>
        <v>0</v>
      </c>
      <c r="EF196" s="42">
        <f t="shared" si="1709"/>
        <v>0</v>
      </c>
      <c r="EG196" s="42">
        <f t="shared" si="1709"/>
        <v>0</v>
      </c>
      <c r="EH196" s="42">
        <f t="shared" si="1709"/>
        <v>0</v>
      </c>
      <c r="EI196" s="42">
        <f t="shared" si="1709"/>
        <v>0</v>
      </c>
      <c r="EJ196" s="42">
        <f t="shared" si="1709"/>
        <v>0</v>
      </c>
      <c r="EK196" s="42">
        <f t="shared" si="1709"/>
        <v>0</v>
      </c>
      <c r="EL196" s="42">
        <f t="shared" si="1709"/>
        <v>0</v>
      </c>
      <c r="EM196" s="42">
        <f t="shared" ref="EM196" si="1710">IF(EM43="NA","0",IF(AND(EM43&gt;2.01,EM43&lt;=2.1),1,0))</f>
        <v>0</v>
      </c>
      <c r="EN196" s="47" t="s">
        <v>21</v>
      </c>
      <c r="EO196" s="42">
        <f t="shared" ref="EO196:EX196" si="1711">IF(EO43="NA","0",IF(AND(EO43&gt;2.01,EO43&lt;=2.1),1,0))</f>
        <v>0</v>
      </c>
      <c r="EP196" s="42">
        <f t="shared" si="1711"/>
        <v>0</v>
      </c>
      <c r="EQ196" s="42">
        <f t="shared" si="1711"/>
        <v>0</v>
      </c>
      <c r="ER196" s="42">
        <f t="shared" si="1711"/>
        <v>0</v>
      </c>
      <c r="ES196" s="42">
        <f t="shared" si="1711"/>
        <v>0</v>
      </c>
      <c r="ET196" s="42">
        <f t="shared" si="1711"/>
        <v>0</v>
      </c>
      <c r="EU196" s="42">
        <f t="shared" si="1711"/>
        <v>0</v>
      </c>
      <c r="EV196" s="42">
        <f t="shared" si="1711"/>
        <v>0</v>
      </c>
      <c r="EW196" s="42">
        <f t="shared" si="1711"/>
        <v>0</v>
      </c>
      <c r="EX196" s="42">
        <f t="shared" si="1711"/>
        <v>0</v>
      </c>
      <c r="EY196" s="47" t="s">
        <v>21</v>
      </c>
      <c r="EZ196" s="42">
        <f t="shared" ref="EZ196:FI196" si="1712">IF(EZ43="NA","0",IF(AND(EZ43&gt;2.01,EZ43&lt;=2.1),1,0))</f>
        <v>0</v>
      </c>
      <c r="FA196" s="42">
        <f t="shared" si="1712"/>
        <v>0</v>
      </c>
      <c r="FB196" s="42">
        <f t="shared" si="1712"/>
        <v>0</v>
      </c>
      <c r="FC196" s="42">
        <f t="shared" si="1712"/>
        <v>0</v>
      </c>
      <c r="FD196" s="42">
        <f t="shared" si="1712"/>
        <v>0</v>
      </c>
      <c r="FE196" s="42">
        <f t="shared" si="1712"/>
        <v>0</v>
      </c>
      <c r="FF196" s="42">
        <f t="shared" si="1712"/>
        <v>0</v>
      </c>
      <c r="FG196" s="42">
        <f t="shared" si="1712"/>
        <v>0</v>
      </c>
      <c r="FH196" s="42">
        <f t="shared" si="1712"/>
        <v>0</v>
      </c>
      <c r="FI196" s="42">
        <f t="shared" si="1712"/>
        <v>0</v>
      </c>
      <c r="FJ196" s="47" t="s">
        <v>21</v>
      </c>
      <c r="FK196" s="42">
        <f t="shared" ref="FK196:FS196" si="1713">IF(FK43="NA","0",IF(AND(FK43&gt;2.01,FK43&lt;=2.1),1,0))</f>
        <v>0</v>
      </c>
      <c r="FL196" s="42">
        <f t="shared" si="1713"/>
        <v>0</v>
      </c>
      <c r="FM196" s="42">
        <f t="shared" si="1713"/>
        <v>0</v>
      </c>
      <c r="FN196" s="42">
        <f t="shared" si="1713"/>
        <v>0</v>
      </c>
      <c r="FO196" s="42">
        <f t="shared" si="1713"/>
        <v>0</v>
      </c>
      <c r="FP196" s="42">
        <f t="shared" si="1713"/>
        <v>0</v>
      </c>
      <c r="FQ196" s="42">
        <f t="shared" si="1713"/>
        <v>0</v>
      </c>
      <c r="FR196" s="42">
        <f t="shared" si="1713"/>
        <v>0</v>
      </c>
      <c r="FS196" s="42">
        <f t="shared" si="1713"/>
        <v>0</v>
      </c>
      <c r="FT196" s="47" t="s">
        <v>21</v>
      </c>
      <c r="FU196" s="98" t="s">
        <v>21</v>
      </c>
      <c r="FV196" s="51">
        <f>SUM(B196:FT196)</f>
        <v>0</v>
      </c>
      <c r="FW196" s="44"/>
      <c r="FX196" s="4"/>
      <c r="FY196" s="4"/>
    </row>
    <row r="197" spans="1:181" x14ac:dyDescent="0.2">
      <c r="A197" s="47" t="s">
        <v>22</v>
      </c>
      <c r="B197" s="42">
        <f t="shared" ref="B197:K197" si="1714">IF(B44="NA","0",IF(AND(B44&gt;2.01,B44&lt;=2.11),1,0))</f>
        <v>0</v>
      </c>
      <c r="C197" s="42">
        <f t="shared" si="1714"/>
        <v>0</v>
      </c>
      <c r="D197" s="42">
        <f t="shared" si="1714"/>
        <v>0</v>
      </c>
      <c r="E197" s="42">
        <f t="shared" si="1714"/>
        <v>0</v>
      </c>
      <c r="F197" s="42">
        <f t="shared" si="1714"/>
        <v>0</v>
      </c>
      <c r="G197" s="42">
        <f t="shared" si="1714"/>
        <v>0</v>
      </c>
      <c r="H197" s="42">
        <f t="shared" si="1714"/>
        <v>0</v>
      </c>
      <c r="I197" s="42">
        <f t="shared" si="1714"/>
        <v>0</v>
      </c>
      <c r="J197" s="42">
        <f t="shared" si="1714"/>
        <v>0</v>
      </c>
      <c r="K197" s="42">
        <f t="shared" si="1714"/>
        <v>0</v>
      </c>
      <c r="L197" s="47" t="s">
        <v>22</v>
      </c>
      <c r="M197" s="42">
        <f t="shared" ref="M197:V197" si="1715">IF(M44="NA","0",IF(AND(M44&gt;2.01,M44&lt;=2.11),1,0))</f>
        <v>0</v>
      </c>
      <c r="N197" s="42">
        <f t="shared" si="1715"/>
        <v>0</v>
      </c>
      <c r="O197" s="42">
        <f t="shared" si="1715"/>
        <v>0</v>
      </c>
      <c r="P197" s="42">
        <f t="shared" si="1715"/>
        <v>0</v>
      </c>
      <c r="Q197" s="42">
        <f t="shared" si="1715"/>
        <v>0</v>
      </c>
      <c r="R197" s="42">
        <f t="shared" si="1715"/>
        <v>0</v>
      </c>
      <c r="S197" s="42">
        <f t="shared" si="1715"/>
        <v>0</v>
      </c>
      <c r="T197" s="42">
        <f t="shared" si="1715"/>
        <v>0</v>
      </c>
      <c r="U197" s="42">
        <f t="shared" si="1715"/>
        <v>0</v>
      </c>
      <c r="V197" s="42">
        <f t="shared" si="1715"/>
        <v>0</v>
      </c>
      <c r="W197" s="47" t="s">
        <v>22</v>
      </c>
      <c r="X197" s="42">
        <f t="shared" ref="X197:AG197" si="1716">IF(X44="NA","0",IF(AND(X44&gt;2.01,X44&lt;=2.11),1,0))</f>
        <v>0</v>
      </c>
      <c r="Y197" s="42">
        <f t="shared" si="1716"/>
        <v>0</v>
      </c>
      <c r="Z197" s="42">
        <f t="shared" si="1716"/>
        <v>0</v>
      </c>
      <c r="AA197" s="42">
        <f t="shared" si="1716"/>
        <v>0</v>
      </c>
      <c r="AB197" s="42">
        <f t="shared" si="1716"/>
        <v>0</v>
      </c>
      <c r="AC197" s="42">
        <f t="shared" si="1716"/>
        <v>1</v>
      </c>
      <c r="AD197" s="42">
        <f t="shared" si="1716"/>
        <v>0</v>
      </c>
      <c r="AE197" s="42">
        <f t="shared" si="1716"/>
        <v>0</v>
      </c>
      <c r="AF197" s="42">
        <f t="shared" si="1716"/>
        <v>0</v>
      </c>
      <c r="AG197" s="42">
        <f t="shared" si="1716"/>
        <v>0</v>
      </c>
      <c r="AH197" s="47" t="s">
        <v>22</v>
      </c>
      <c r="AI197" s="42">
        <f t="shared" ref="AI197:AR197" si="1717">IF(AI44="NA","0",IF(AND(AI44&gt;2.01,AI44&lt;=2.11),1,0))</f>
        <v>0</v>
      </c>
      <c r="AJ197" s="42">
        <f t="shared" si="1717"/>
        <v>0</v>
      </c>
      <c r="AK197" s="42">
        <f t="shared" si="1717"/>
        <v>0</v>
      </c>
      <c r="AL197" s="42">
        <f t="shared" si="1717"/>
        <v>0</v>
      </c>
      <c r="AM197" s="42">
        <f t="shared" si="1717"/>
        <v>0</v>
      </c>
      <c r="AN197" s="42">
        <f t="shared" si="1717"/>
        <v>0</v>
      </c>
      <c r="AO197" s="42">
        <f t="shared" si="1717"/>
        <v>0</v>
      </c>
      <c r="AP197" s="42">
        <f t="shared" si="1717"/>
        <v>0</v>
      </c>
      <c r="AQ197" s="42">
        <f t="shared" si="1717"/>
        <v>0</v>
      </c>
      <c r="AR197" s="42">
        <f t="shared" si="1717"/>
        <v>0</v>
      </c>
      <c r="AS197" s="47" t="s">
        <v>22</v>
      </c>
      <c r="AT197" s="42">
        <f t="shared" ref="AT197:BC197" si="1718">IF(AT44="NA","0",IF(AND(AT44&gt;2.01,AT44&lt;=2.11),1,0))</f>
        <v>0</v>
      </c>
      <c r="AU197" s="42">
        <f t="shared" si="1718"/>
        <v>0</v>
      </c>
      <c r="AV197" s="42">
        <f t="shared" si="1718"/>
        <v>0</v>
      </c>
      <c r="AW197" s="42">
        <f t="shared" si="1718"/>
        <v>0</v>
      </c>
      <c r="AX197" s="42">
        <f t="shared" si="1718"/>
        <v>0</v>
      </c>
      <c r="AY197" s="42">
        <f t="shared" si="1718"/>
        <v>0</v>
      </c>
      <c r="AZ197" s="42">
        <f t="shared" si="1718"/>
        <v>0</v>
      </c>
      <c r="BA197" s="42">
        <f t="shared" si="1718"/>
        <v>0</v>
      </c>
      <c r="BB197" s="42">
        <f t="shared" si="1718"/>
        <v>0</v>
      </c>
      <c r="BC197" s="42">
        <f t="shared" si="1718"/>
        <v>0</v>
      </c>
      <c r="BD197" s="47" t="s">
        <v>22</v>
      </c>
      <c r="BE197" s="42">
        <f t="shared" ref="BE197:BN197" si="1719">IF(BE44="NA","0",IF(AND(BE44&gt;2.01,BE44&lt;=2.11),1,0))</f>
        <v>0</v>
      </c>
      <c r="BF197" s="42">
        <f t="shared" si="1719"/>
        <v>0</v>
      </c>
      <c r="BG197" s="42">
        <f t="shared" si="1719"/>
        <v>0</v>
      </c>
      <c r="BH197" s="42">
        <f t="shared" si="1719"/>
        <v>0</v>
      </c>
      <c r="BI197" s="42">
        <f t="shared" si="1719"/>
        <v>0</v>
      </c>
      <c r="BJ197" s="42">
        <f t="shared" si="1719"/>
        <v>0</v>
      </c>
      <c r="BK197" s="42">
        <f t="shared" si="1719"/>
        <v>0</v>
      </c>
      <c r="BL197" s="42">
        <f t="shared" si="1719"/>
        <v>0</v>
      </c>
      <c r="BM197" s="42">
        <f t="shared" si="1719"/>
        <v>0</v>
      </c>
      <c r="BN197" s="42">
        <f t="shared" si="1719"/>
        <v>0</v>
      </c>
      <c r="BO197" s="47" t="s">
        <v>22</v>
      </c>
      <c r="BP197" s="42">
        <f t="shared" ref="BP197:BY197" si="1720">IF(BP44="NA","0",IF(AND(BP44&gt;2.01,BP44&lt;=2.11),1,0))</f>
        <v>0</v>
      </c>
      <c r="BQ197" s="42">
        <f t="shared" si="1720"/>
        <v>0</v>
      </c>
      <c r="BR197" s="42">
        <f t="shared" si="1720"/>
        <v>0</v>
      </c>
      <c r="BS197" s="42">
        <f t="shared" si="1720"/>
        <v>0</v>
      </c>
      <c r="BT197" s="42">
        <f t="shared" si="1720"/>
        <v>0</v>
      </c>
      <c r="BU197" s="42">
        <f t="shared" si="1720"/>
        <v>0</v>
      </c>
      <c r="BV197" s="42">
        <f t="shared" si="1720"/>
        <v>0</v>
      </c>
      <c r="BW197" s="42">
        <f t="shared" si="1720"/>
        <v>0</v>
      </c>
      <c r="BX197" s="42">
        <f t="shared" si="1720"/>
        <v>0</v>
      </c>
      <c r="BY197" s="42">
        <f t="shared" si="1720"/>
        <v>0</v>
      </c>
      <c r="BZ197" s="47" t="s">
        <v>22</v>
      </c>
      <c r="CA197" s="42">
        <f t="shared" ref="CA197:CJ197" si="1721">IF(CA44="NA","0",IF(AND(CA44&gt;2.01,CA44&lt;=2.11),1,0))</f>
        <v>0</v>
      </c>
      <c r="CB197" s="42">
        <f t="shared" si="1721"/>
        <v>0</v>
      </c>
      <c r="CC197" s="42">
        <f t="shared" si="1721"/>
        <v>0</v>
      </c>
      <c r="CD197" s="42">
        <f t="shared" si="1721"/>
        <v>0</v>
      </c>
      <c r="CE197" s="42">
        <f t="shared" si="1721"/>
        <v>0</v>
      </c>
      <c r="CF197" s="42">
        <f t="shared" si="1721"/>
        <v>0</v>
      </c>
      <c r="CG197" s="42">
        <f t="shared" si="1721"/>
        <v>0</v>
      </c>
      <c r="CH197" s="42">
        <f t="shared" si="1721"/>
        <v>0</v>
      </c>
      <c r="CI197" s="42">
        <f t="shared" si="1721"/>
        <v>0</v>
      </c>
      <c r="CJ197" s="42">
        <f t="shared" si="1721"/>
        <v>0</v>
      </c>
      <c r="CK197" s="47" t="s">
        <v>22</v>
      </c>
      <c r="CL197" s="42">
        <f t="shared" ref="CL197:CU197" si="1722">IF(CL44="NA","0",IF(AND(CL44&gt;2.01,CL44&lt;=2.11),1,0))</f>
        <v>0</v>
      </c>
      <c r="CM197" s="42">
        <f t="shared" si="1722"/>
        <v>0</v>
      </c>
      <c r="CN197" s="42">
        <f t="shared" si="1722"/>
        <v>0</v>
      </c>
      <c r="CO197" s="42">
        <f t="shared" si="1722"/>
        <v>0</v>
      </c>
      <c r="CP197" s="42">
        <f t="shared" si="1722"/>
        <v>0</v>
      </c>
      <c r="CQ197" s="42">
        <f t="shared" si="1722"/>
        <v>0</v>
      </c>
      <c r="CR197" s="42">
        <f t="shared" si="1722"/>
        <v>0</v>
      </c>
      <c r="CS197" s="42">
        <f t="shared" si="1722"/>
        <v>0</v>
      </c>
      <c r="CT197" s="42">
        <f t="shared" si="1722"/>
        <v>0</v>
      </c>
      <c r="CU197" s="42">
        <f t="shared" si="1722"/>
        <v>0</v>
      </c>
      <c r="CV197" s="47" t="s">
        <v>22</v>
      </c>
      <c r="CW197" s="42">
        <f t="shared" ref="CW197:DF197" si="1723">IF(CW44="NA","0",IF(AND(CW44&gt;2.01,CW44&lt;=2.11),1,0))</f>
        <v>0</v>
      </c>
      <c r="CX197" s="42">
        <f t="shared" si="1723"/>
        <v>0</v>
      </c>
      <c r="CY197" s="42">
        <f t="shared" si="1723"/>
        <v>0</v>
      </c>
      <c r="CZ197" s="42">
        <f t="shared" si="1723"/>
        <v>0</v>
      </c>
      <c r="DA197" s="42">
        <f t="shared" si="1723"/>
        <v>0</v>
      </c>
      <c r="DB197" s="42">
        <f t="shared" si="1723"/>
        <v>0</v>
      </c>
      <c r="DC197" s="42">
        <f t="shared" si="1723"/>
        <v>0</v>
      </c>
      <c r="DD197" s="42">
        <f t="shared" si="1723"/>
        <v>0</v>
      </c>
      <c r="DE197" s="42">
        <f t="shared" si="1723"/>
        <v>0</v>
      </c>
      <c r="DF197" s="42">
        <f t="shared" si="1723"/>
        <v>0</v>
      </c>
      <c r="DG197" s="47" t="s">
        <v>22</v>
      </c>
      <c r="DH197" s="42">
        <f t="shared" ref="DH197:DQ197" si="1724">IF(DH44="NA","0",IF(AND(DH44&gt;2.01,DH44&lt;=2.11),1,0))</f>
        <v>0</v>
      </c>
      <c r="DI197" s="42">
        <f t="shared" si="1724"/>
        <v>0</v>
      </c>
      <c r="DJ197" s="42">
        <f t="shared" si="1724"/>
        <v>0</v>
      </c>
      <c r="DK197" s="42">
        <f t="shared" si="1724"/>
        <v>0</v>
      </c>
      <c r="DL197" s="42">
        <f t="shared" si="1724"/>
        <v>0</v>
      </c>
      <c r="DM197" s="42">
        <f t="shared" si="1724"/>
        <v>0</v>
      </c>
      <c r="DN197" s="42">
        <f t="shared" si="1724"/>
        <v>0</v>
      </c>
      <c r="DO197" s="42">
        <f t="shared" si="1724"/>
        <v>0</v>
      </c>
      <c r="DP197" s="42">
        <f t="shared" si="1724"/>
        <v>0</v>
      </c>
      <c r="DQ197" s="42">
        <f t="shared" si="1724"/>
        <v>0</v>
      </c>
      <c r="DR197" s="47" t="s">
        <v>22</v>
      </c>
      <c r="DS197" s="42">
        <f>IF(DS44="NA","0",IF(AND(DS44&gt;2.01,DS44&lt;=2.11),1,0))</f>
        <v>0</v>
      </c>
      <c r="DT197" s="42">
        <f>IF(DT44="NA","0",IF(AND(DT44&gt;2.01,DT44&lt;=2.11),1,0))</f>
        <v>0</v>
      </c>
      <c r="DU197" s="42">
        <f t="shared" ref="DU197:EB197" si="1725">IF(DU44="NA","0",IF(AND(DU44&gt;2.01,DU44&lt;=2.11),1,0))</f>
        <v>0</v>
      </c>
      <c r="DV197" s="42">
        <f t="shared" si="1725"/>
        <v>0</v>
      </c>
      <c r="DW197" s="42">
        <f t="shared" si="1725"/>
        <v>0</v>
      </c>
      <c r="DX197" s="42">
        <f t="shared" si="1725"/>
        <v>0</v>
      </c>
      <c r="DY197" s="42">
        <f t="shared" si="1725"/>
        <v>0</v>
      </c>
      <c r="DZ197" s="42">
        <f t="shared" si="1725"/>
        <v>0</v>
      </c>
      <c r="EA197" s="42">
        <f t="shared" si="1725"/>
        <v>0</v>
      </c>
      <c r="EB197" s="42">
        <f t="shared" si="1725"/>
        <v>0</v>
      </c>
      <c r="EC197" s="47" t="s">
        <v>22</v>
      </c>
      <c r="ED197" s="42">
        <f t="shared" ref="ED197:EL197" si="1726">IF(ED44="NA","0",IF(AND(ED44&gt;2.01,ED44&lt;=2.11),1,0))</f>
        <v>0</v>
      </c>
      <c r="EE197" s="42">
        <f t="shared" si="1726"/>
        <v>0</v>
      </c>
      <c r="EF197" s="42">
        <f t="shared" si="1726"/>
        <v>0</v>
      </c>
      <c r="EG197" s="42">
        <f t="shared" si="1726"/>
        <v>0</v>
      </c>
      <c r="EH197" s="42">
        <f t="shared" si="1726"/>
        <v>0</v>
      </c>
      <c r="EI197" s="42">
        <f t="shared" si="1726"/>
        <v>0</v>
      </c>
      <c r="EJ197" s="42">
        <f t="shared" si="1726"/>
        <v>0</v>
      </c>
      <c r="EK197" s="42">
        <f t="shared" si="1726"/>
        <v>0</v>
      </c>
      <c r="EL197" s="42">
        <f t="shared" si="1726"/>
        <v>0</v>
      </c>
      <c r="EM197" s="42">
        <f t="shared" ref="EM197" si="1727">IF(EM44="NA","0",IF(AND(EM44&gt;2.01,EM44&lt;=2.11),1,0))</f>
        <v>0</v>
      </c>
      <c r="EN197" s="47" t="s">
        <v>22</v>
      </c>
      <c r="EO197" s="42">
        <f t="shared" ref="EO197:EX197" si="1728">IF(EO44="NA","0",IF(AND(EO44&gt;2.01,EO44&lt;=2.11),1,0))</f>
        <v>0</v>
      </c>
      <c r="EP197" s="42">
        <f t="shared" si="1728"/>
        <v>0</v>
      </c>
      <c r="EQ197" s="42">
        <f t="shared" si="1728"/>
        <v>0</v>
      </c>
      <c r="ER197" s="42">
        <f t="shared" si="1728"/>
        <v>0</v>
      </c>
      <c r="ES197" s="42">
        <f t="shared" si="1728"/>
        <v>0</v>
      </c>
      <c r="ET197" s="42">
        <f t="shared" si="1728"/>
        <v>0</v>
      </c>
      <c r="EU197" s="42">
        <f t="shared" si="1728"/>
        <v>0</v>
      </c>
      <c r="EV197" s="42">
        <f t="shared" si="1728"/>
        <v>0</v>
      </c>
      <c r="EW197" s="42">
        <f t="shared" si="1728"/>
        <v>0</v>
      </c>
      <c r="EX197" s="42">
        <f t="shared" si="1728"/>
        <v>0</v>
      </c>
      <c r="EY197" s="47" t="s">
        <v>22</v>
      </c>
      <c r="EZ197" s="42">
        <f t="shared" ref="EZ197:FI197" si="1729">IF(EZ44="NA","0",IF(AND(EZ44&gt;2.01,EZ44&lt;=2.11),1,0))</f>
        <v>0</v>
      </c>
      <c r="FA197" s="42">
        <f t="shared" si="1729"/>
        <v>0</v>
      </c>
      <c r="FB197" s="42">
        <f t="shared" si="1729"/>
        <v>0</v>
      </c>
      <c r="FC197" s="42">
        <f t="shared" si="1729"/>
        <v>0</v>
      </c>
      <c r="FD197" s="42">
        <f t="shared" si="1729"/>
        <v>0</v>
      </c>
      <c r="FE197" s="42">
        <f t="shared" si="1729"/>
        <v>0</v>
      </c>
      <c r="FF197" s="42">
        <f t="shared" si="1729"/>
        <v>0</v>
      </c>
      <c r="FG197" s="42">
        <f t="shared" si="1729"/>
        <v>0</v>
      </c>
      <c r="FH197" s="42">
        <f t="shared" si="1729"/>
        <v>0</v>
      </c>
      <c r="FI197" s="42">
        <f t="shared" si="1729"/>
        <v>0</v>
      </c>
      <c r="FJ197" s="47" t="s">
        <v>22</v>
      </c>
      <c r="FK197" s="42">
        <f t="shared" ref="FK197:FS197" si="1730">IF(FK44="NA","0",IF(AND(FK44&gt;2.01,FK44&lt;=2.11),1,0))</f>
        <v>0</v>
      </c>
      <c r="FL197" s="42">
        <f t="shared" si="1730"/>
        <v>0</v>
      </c>
      <c r="FM197" s="42">
        <f t="shared" si="1730"/>
        <v>0</v>
      </c>
      <c r="FN197" s="42">
        <f t="shared" si="1730"/>
        <v>0</v>
      </c>
      <c r="FO197" s="42">
        <f t="shared" si="1730"/>
        <v>0</v>
      </c>
      <c r="FP197" s="42">
        <f t="shared" si="1730"/>
        <v>0</v>
      </c>
      <c r="FQ197" s="42">
        <f t="shared" si="1730"/>
        <v>0</v>
      </c>
      <c r="FR197" s="42">
        <f t="shared" si="1730"/>
        <v>0</v>
      </c>
      <c r="FS197" s="42">
        <f t="shared" si="1730"/>
        <v>0</v>
      </c>
      <c r="FT197" s="47" t="s">
        <v>22</v>
      </c>
      <c r="FU197" s="98" t="s">
        <v>22</v>
      </c>
      <c r="FV197" s="51">
        <f>SUM(B197:FT197)</f>
        <v>1</v>
      </c>
      <c r="FW197" s="44"/>
      <c r="FX197" s="4"/>
      <c r="FY197" s="4"/>
    </row>
    <row r="198" spans="1:181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8"/>
      <c r="FW198" s="37"/>
      <c r="FX198" s="4"/>
      <c r="FY198" s="4"/>
    </row>
    <row r="199" spans="1:181" x14ac:dyDescent="0.2">
      <c r="A199" s="40" t="s">
        <v>62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0" t="s">
        <v>62</v>
      </c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0" t="s">
        <v>62</v>
      </c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0" t="s">
        <v>62</v>
      </c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0" t="s">
        <v>62</v>
      </c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0" t="s">
        <v>62</v>
      </c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0" t="s">
        <v>62</v>
      </c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0" t="s">
        <v>62</v>
      </c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0" t="s">
        <v>62</v>
      </c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0" t="s">
        <v>62</v>
      </c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0" t="s">
        <v>62</v>
      </c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0" t="s">
        <v>62</v>
      </c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0" t="s">
        <v>62</v>
      </c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0" t="s">
        <v>62</v>
      </c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0" t="s">
        <v>62</v>
      </c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0" t="s">
        <v>62</v>
      </c>
      <c r="FK199" s="43"/>
      <c r="FL199" s="43"/>
      <c r="FM199" s="43"/>
      <c r="FN199" s="43"/>
      <c r="FO199" s="43"/>
      <c r="FP199" s="43"/>
      <c r="FQ199" s="43"/>
      <c r="FR199" s="43"/>
      <c r="FS199" s="43"/>
      <c r="FT199" s="40" t="s">
        <v>62</v>
      </c>
      <c r="FU199" s="36" t="s">
        <v>62</v>
      </c>
      <c r="FV199" s="38"/>
      <c r="FW199" s="37"/>
      <c r="FX199" s="4"/>
      <c r="FY199" s="4"/>
    </row>
    <row r="200" spans="1:181" x14ac:dyDescent="0.2">
      <c r="A200" s="47" t="s">
        <v>20</v>
      </c>
      <c r="B200" s="42">
        <f>IF(B42="NA","0",IF(AND(B42&gt;2.1,B42&lt;=2.2),1,0))</f>
        <v>0</v>
      </c>
      <c r="C200" s="42">
        <f t="shared" ref="C200:K200" si="1731">IF(C42="NA","0",IF(AND(C42&gt;2.1,C42&lt;=2.2),1,0))</f>
        <v>0</v>
      </c>
      <c r="D200" s="42">
        <f t="shared" si="1731"/>
        <v>0</v>
      </c>
      <c r="E200" s="42">
        <f t="shared" si="1731"/>
        <v>0</v>
      </c>
      <c r="F200" s="42">
        <f t="shared" si="1731"/>
        <v>0</v>
      </c>
      <c r="G200" s="42">
        <f t="shared" si="1731"/>
        <v>0</v>
      </c>
      <c r="H200" s="42">
        <f t="shared" si="1731"/>
        <v>0</v>
      </c>
      <c r="I200" s="42">
        <f t="shared" si="1731"/>
        <v>0</v>
      </c>
      <c r="J200" s="42">
        <f t="shared" si="1731"/>
        <v>0</v>
      </c>
      <c r="K200" s="42">
        <f t="shared" si="1731"/>
        <v>0</v>
      </c>
      <c r="L200" s="47" t="s">
        <v>20</v>
      </c>
      <c r="M200" s="42">
        <f>IF(M42="NA","0",IF(AND(M42&gt;2.1,M42&lt;=2.2),1,0))</f>
        <v>0</v>
      </c>
      <c r="N200" s="42">
        <f t="shared" ref="N200:U200" si="1732">IF(N42="NA","0",IF(AND(N42&gt;2.1,N42&lt;=2.2),1,0))</f>
        <v>0</v>
      </c>
      <c r="O200" s="42">
        <f t="shared" si="1732"/>
        <v>0</v>
      </c>
      <c r="P200" s="42">
        <f t="shared" si="1732"/>
        <v>0</v>
      </c>
      <c r="Q200" s="42">
        <f t="shared" si="1732"/>
        <v>0</v>
      </c>
      <c r="R200" s="42">
        <f t="shared" si="1732"/>
        <v>0</v>
      </c>
      <c r="S200" s="42">
        <f t="shared" si="1732"/>
        <v>0</v>
      </c>
      <c r="T200" s="42">
        <f t="shared" si="1732"/>
        <v>0</v>
      </c>
      <c r="U200" s="42">
        <f t="shared" si="1732"/>
        <v>0</v>
      </c>
      <c r="V200" s="42">
        <f>IF(V42="NA","0",IF(AND(V42&gt;2.1,V42&lt;=2.2),1,0))</f>
        <v>0</v>
      </c>
      <c r="W200" s="47" t="s">
        <v>20</v>
      </c>
      <c r="X200" s="42">
        <f t="shared" ref="X200:AF200" si="1733">IF(X42="NA","0",IF(AND(X42&gt;2.1,X42&lt;=2.2),1,0))</f>
        <v>0</v>
      </c>
      <c r="Y200" s="42">
        <f t="shared" si="1733"/>
        <v>0</v>
      </c>
      <c r="Z200" s="42">
        <f t="shared" si="1733"/>
        <v>0</v>
      </c>
      <c r="AA200" s="42">
        <f t="shared" si="1733"/>
        <v>0</v>
      </c>
      <c r="AB200" s="42">
        <f t="shared" si="1733"/>
        <v>0</v>
      </c>
      <c r="AC200" s="42">
        <f t="shared" si="1733"/>
        <v>0</v>
      </c>
      <c r="AD200" s="42">
        <f t="shared" si="1733"/>
        <v>0</v>
      </c>
      <c r="AE200" s="42">
        <f t="shared" si="1733"/>
        <v>0</v>
      </c>
      <c r="AF200" s="42">
        <f t="shared" si="1733"/>
        <v>0</v>
      </c>
      <c r="AG200" s="42">
        <f>IF(AG42="NA","0",IF(AND(AG42&gt;2.1,AG42&lt;=2.2),1,0))</f>
        <v>0</v>
      </c>
      <c r="AH200" s="47" t="s">
        <v>20</v>
      </c>
      <c r="AI200" s="42">
        <f t="shared" ref="AI200:AQ200" si="1734">IF(AI42="NA","0",IF(AND(AI42&gt;2.1,AI42&lt;=2.2),1,0))</f>
        <v>0</v>
      </c>
      <c r="AJ200" s="42">
        <f t="shared" si="1734"/>
        <v>0</v>
      </c>
      <c r="AK200" s="42">
        <f t="shared" si="1734"/>
        <v>0</v>
      </c>
      <c r="AL200" s="42">
        <f t="shared" si="1734"/>
        <v>0</v>
      </c>
      <c r="AM200" s="42">
        <f t="shared" si="1734"/>
        <v>0</v>
      </c>
      <c r="AN200" s="42">
        <f t="shared" si="1734"/>
        <v>0</v>
      </c>
      <c r="AO200" s="42">
        <f t="shared" si="1734"/>
        <v>0</v>
      </c>
      <c r="AP200" s="42">
        <f t="shared" si="1734"/>
        <v>0</v>
      </c>
      <c r="AQ200" s="42">
        <f t="shared" si="1734"/>
        <v>0</v>
      </c>
      <c r="AR200" s="42">
        <f>IF(AR42="NA","0",IF(AND(AR42&gt;2.1,AR42&lt;=2.2),1,0))</f>
        <v>0</v>
      </c>
      <c r="AS200" s="47" t="s">
        <v>20</v>
      </c>
      <c r="AT200" s="42">
        <f t="shared" ref="AT200:BB200" si="1735">IF(AT42="NA","0",IF(AND(AT42&gt;2.1,AT42&lt;=2.2),1,0))</f>
        <v>0</v>
      </c>
      <c r="AU200" s="42">
        <f t="shared" si="1735"/>
        <v>0</v>
      </c>
      <c r="AV200" s="42">
        <f t="shared" si="1735"/>
        <v>0</v>
      </c>
      <c r="AW200" s="42">
        <f t="shared" si="1735"/>
        <v>0</v>
      </c>
      <c r="AX200" s="42">
        <f t="shared" si="1735"/>
        <v>0</v>
      </c>
      <c r="AY200" s="42">
        <f t="shared" si="1735"/>
        <v>0</v>
      </c>
      <c r="AZ200" s="42">
        <f t="shared" si="1735"/>
        <v>0</v>
      </c>
      <c r="BA200" s="42">
        <f t="shared" si="1735"/>
        <v>0</v>
      </c>
      <c r="BB200" s="42">
        <f t="shared" si="1735"/>
        <v>0</v>
      </c>
      <c r="BC200" s="42">
        <f>IF(BC42="NA","0",IF(AND(BC42&gt;2.1,BC42&lt;=2.2),1,0))</f>
        <v>0</v>
      </c>
      <c r="BD200" s="47" t="s">
        <v>20</v>
      </c>
      <c r="BE200" s="42">
        <f t="shared" ref="BE200:BM200" si="1736">IF(BE42="NA","0",IF(AND(BE42&gt;2.1,BE42&lt;=2.2),1,0))</f>
        <v>0</v>
      </c>
      <c r="BF200" s="42">
        <f t="shared" si="1736"/>
        <v>0</v>
      </c>
      <c r="BG200" s="42">
        <f t="shared" si="1736"/>
        <v>0</v>
      </c>
      <c r="BH200" s="42">
        <f t="shared" si="1736"/>
        <v>0</v>
      </c>
      <c r="BI200" s="42">
        <f t="shared" si="1736"/>
        <v>0</v>
      </c>
      <c r="BJ200" s="42">
        <f t="shared" si="1736"/>
        <v>0</v>
      </c>
      <c r="BK200" s="42">
        <f t="shared" si="1736"/>
        <v>0</v>
      </c>
      <c r="BL200" s="42">
        <f t="shared" si="1736"/>
        <v>0</v>
      </c>
      <c r="BM200" s="42">
        <f t="shared" si="1736"/>
        <v>0</v>
      </c>
      <c r="BN200" s="42">
        <f>IF(BN42="NA","0",IF(AND(BN42&gt;2.1,BN42&lt;=2.2),1,0))</f>
        <v>0</v>
      </c>
      <c r="BO200" s="47" t="s">
        <v>20</v>
      </c>
      <c r="BP200" s="42">
        <f t="shared" ref="BP200:BX200" si="1737">IF(BP42="NA","0",IF(AND(BP42&gt;2.1,BP42&lt;=2.2),1,0))</f>
        <v>0</v>
      </c>
      <c r="BQ200" s="42">
        <f t="shared" si="1737"/>
        <v>0</v>
      </c>
      <c r="BR200" s="42">
        <f t="shared" si="1737"/>
        <v>0</v>
      </c>
      <c r="BS200" s="42">
        <f t="shared" si="1737"/>
        <v>0</v>
      </c>
      <c r="BT200" s="42">
        <f t="shared" si="1737"/>
        <v>0</v>
      </c>
      <c r="BU200" s="42">
        <f t="shared" si="1737"/>
        <v>0</v>
      </c>
      <c r="BV200" s="42">
        <f t="shared" si="1737"/>
        <v>0</v>
      </c>
      <c r="BW200" s="42">
        <f t="shared" si="1737"/>
        <v>0</v>
      </c>
      <c r="BX200" s="42">
        <f t="shared" si="1737"/>
        <v>0</v>
      </c>
      <c r="BY200" s="42">
        <f>IF(BY42="NA","0",IF(AND(BY42&gt;2.1,BY42&lt;=2.2),1,0))</f>
        <v>0</v>
      </c>
      <c r="BZ200" s="47" t="s">
        <v>20</v>
      </c>
      <c r="CA200" s="42">
        <f t="shared" ref="CA200:CI200" si="1738">IF(CA42="NA","0",IF(AND(CA42&gt;2.1,CA42&lt;=2.2),1,0))</f>
        <v>0</v>
      </c>
      <c r="CB200" s="42">
        <f t="shared" si="1738"/>
        <v>0</v>
      </c>
      <c r="CC200" s="42">
        <f t="shared" si="1738"/>
        <v>0</v>
      </c>
      <c r="CD200" s="42">
        <f t="shared" si="1738"/>
        <v>0</v>
      </c>
      <c r="CE200" s="42">
        <f t="shared" si="1738"/>
        <v>0</v>
      </c>
      <c r="CF200" s="42">
        <f t="shared" si="1738"/>
        <v>0</v>
      </c>
      <c r="CG200" s="42">
        <f t="shared" si="1738"/>
        <v>0</v>
      </c>
      <c r="CH200" s="42">
        <f t="shared" si="1738"/>
        <v>0</v>
      </c>
      <c r="CI200" s="42">
        <f t="shared" si="1738"/>
        <v>0</v>
      </c>
      <c r="CJ200" s="42">
        <f>IF(CJ42="NA","0",IF(AND(CJ42&gt;2.1,CJ42&lt;=2.2),1,0))</f>
        <v>0</v>
      </c>
      <c r="CK200" s="47" t="s">
        <v>20</v>
      </c>
      <c r="CL200" s="42">
        <f t="shared" ref="CL200:CT200" si="1739">IF(CL42="NA","0",IF(AND(CL42&gt;2.1,CL42&lt;=2.2),1,0))</f>
        <v>0</v>
      </c>
      <c r="CM200" s="42">
        <f t="shared" si="1739"/>
        <v>0</v>
      </c>
      <c r="CN200" s="42">
        <f t="shared" si="1739"/>
        <v>0</v>
      </c>
      <c r="CO200" s="42">
        <f t="shared" si="1739"/>
        <v>0</v>
      </c>
      <c r="CP200" s="42">
        <f t="shared" si="1739"/>
        <v>0</v>
      </c>
      <c r="CQ200" s="42">
        <f t="shared" si="1739"/>
        <v>0</v>
      </c>
      <c r="CR200" s="42">
        <f t="shared" si="1739"/>
        <v>0</v>
      </c>
      <c r="CS200" s="42">
        <f t="shared" si="1739"/>
        <v>0</v>
      </c>
      <c r="CT200" s="42">
        <f t="shared" si="1739"/>
        <v>0</v>
      </c>
      <c r="CU200" s="42">
        <f>IF(CU42="NA","0",IF(AND(CU42&gt;2.1,CU42&lt;=2.2),1,0))</f>
        <v>0</v>
      </c>
      <c r="CV200" s="47" t="s">
        <v>20</v>
      </c>
      <c r="CW200" s="42">
        <f t="shared" ref="CW200:DE200" si="1740">IF(CW42="NA","0",IF(AND(CW42&gt;2.1,CW42&lt;=2.2),1,0))</f>
        <v>0</v>
      </c>
      <c r="CX200" s="42">
        <f t="shared" si="1740"/>
        <v>0</v>
      </c>
      <c r="CY200" s="42">
        <f t="shared" si="1740"/>
        <v>0</v>
      </c>
      <c r="CZ200" s="42">
        <f t="shared" si="1740"/>
        <v>0</v>
      </c>
      <c r="DA200" s="42">
        <f t="shared" si="1740"/>
        <v>0</v>
      </c>
      <c r="DB200" s="42">
        <f t="shared" si="1740"/>
        <v>0</v>
      </c>
      <c r="DC200" s="42">
        <f t="shared" si="1740"/>
        <v>0</v>
      </c>
      <c r="DD200" s="42">
        <f t="shared" si="1740"/>
        <v>0</v>
      </c>
      <c r="DE200" s="42">
        <f t="shared" si="1740"/>
        <v>0</v>
      </c>
      <c r="DF200" s="42">
        <f>IF(DF42="NA","0",IF(AND(DF42&gt;2.1,DF42&lt;=2.2),1,0))</f>
        <v>0</v>
      </c>
      <c r="DG200" s="47" t="s">
        <v>20</v>
      </c>
      <c r="DH200" s="42">
        <f t="shared" ref="DH200:DP200" si="1741">IF(DH42="NA","0",IF(AND(DH42&gt;2.1,DH42&lt;=2.2),1,0))</f>
        <v>0</v>
      </c>
      <c r="DI200" s="42">
        <f t="shared" si="1741"/>
        <v>0</v>
      </c>
      <c r="DJ200" s="42">
        <f t="shared" si="1741"/>
        <v>0</v>
      </c>
      <c r="DK200" s="42">
        <f t="shared" si="1741"/>
        <v>0</v>
      </c>
      <c r="DL200" s="42">
        <f t="shared" si="1741"/>
        <v>0</v>
      </c>
      <c r="DM200" s="42">
        <f t="shared" si="1741"/>
        <v>0</v>
      </c>
      <c r="DN200" s="42">
        <f t="shared" si="1741"/>
        <v>0</v>
      </c>
      <c r="DO200" s="42">
        <f t="shared" si="1741"/>
        <v>0</v>
      </c>
      <c r="DP200" s="42">
        <f t="shared" si="1741"/>
        <v>0</v>
      </c>
      <c r="DQ200" s="42">
        <f>IF(DQ42="NA","0",IF(AND(DQ42&gt;2.1,DQ42&lt;=2.2),1,0))</f>
        <v>0</v>
      </c>
      <c r="DR200" s="47" t="s">
        <v>20</v>
      </c>
      <c r="DS200" s="42">
        <f t="shared" ref="DS200:EA200" si="1742">IF(DS42="NA","0",IF(AND(DS42&gt;2.1,DS42&lt;=2.2),1,0))</f>
        <v>0</v>
      </c>
      <c r="DT200" s="42">
        <f t="shared" si="1742"/>
        <v>0</v>
      </c>
      <c r="DU200" s="42">
        <f t="shared" si="1742"/>
        <v>0</v>
      </c>
      <c r="DV200" s="42">
        <f t="shared" si="1742"/>
        <v>0</v>
      </c>
      <c r="DW200" s="42">
        <f t="shared" si="1742"/>
        <v>0</v>
      </c>
      <c r="DX200" s="42">
        <f t="shared" si="1742"/>
        <v>0</v>
      </c>
      <c r="DY200" s="42">
        <f t="shared" si="1742"/>
        <v>0</v>
      </c>
      <c r="DZ200" s="42">
        <f t="shared" si="1742"/>
        <v>0</v>
      </c>
      <c r="EA200" s="42">
        <f t="shared" si="1742"/>
        <v>0</v>
      </c>
      <c r="EB200" s="42">
        <f>IF(EB42="NA","0",IF(AND(EB42&gt;2.1,EB42&lt;=2.2),1,0))</f>
        <v>0</v>
      </c>
      <c r="EC200" s="47" t="s">
        <v>20</v>
      </c>
      <c r="ED200" s="42">
        <f t="shared" ref="ED200:EL200" si="1743">IF(ED42="NA","0",IF(AND(ED42&gt;2.1,ED42&lt;=2.2),1,0))</f>
        <v>0</v>
      </c>
      <c r="EE200" s="42">
        <f t="shared" si="1743"/>
        <v>0</v>
      </c>
      <c r="EF200" s="42">
        <f t="shared" si="1743"/>
        <v>0</v>
      </c>
      <c r="EG200" s="42">
        <f t="shared" si="1743"/>
        <v>0</v>
      </c>
      <c r="EH200" s="42">
        <f t="shared" si="1743"/>
        <v>0</v>
      </c>
      <c r="EI200" s="42">
        <f t="shared" si="1743"/>
        <v>0</v>
      </c>
      <c r="EJ200" s="42">
        <f t="shared" si="1743"/>
        <v>0</v>
      </c>
      <c r="EK200" s="42">
        <f t="shared" si="1743"/>
        <v>0</v>
      </c>
      <c r="EL200" s="42">
        <f t="shared" si="1743"/>
        <v>0</v>
      </c>
      <c r="EM200" s="42">
        <f t="shared" ref="EM200" si="1744">IF(EM42="NA","0",IF(AND(EM42&gt;2.1,EM42&lt;=2.2),1,0))</f>
        <v>0</v>
      </c>
      <c r="EN200" s="47" t="s">
        <v>20</v>
      </c>
      <c r="EO200" s="42">
        <f t="shared" ref="EO200:EX200" si="1745">IF(EO42="NA","0",IF(AND(EO42&gt;2.1,EO42&lt;=2.2),1,0))</f>
        <v>0</v>
      </c>
      <c r="EP200" s="42">
        <f t="shared" si="1745"/>
        <v>0</v>
      </c>
      <c r="EQ200" s="42">
        <f t="shared" si="1745"/>
        <v>0</v>
      </c>
      <c r="ER200" s="42">
        <f t="shared" si="1745"/>
        <v>0</v>
      </c>
      <c r="ES200" s="42">
        <f t="shared" si="1745"/>
        <v>0</v>
      </c>
      <c r="ET200" s="42">
        <f t="shared" si="1745"/>
        <v>0</v>
      </c>
      <c r="EU200" s="42">
        <f t="shared" si="1745"/>
        <v>0</v>
      </c>
      <c r="EV200" s="42">
        <f t="shared" si="1745"/>
        <v>0</v>
      </c>
      <c r="EW200" s="42">
        <f t="shared" si="1745"/>
        <v>0</v>
      </c>
      <c r="EX200" s="42">
        <f t="shared" si="1745"/>
        <v>0</v>
      </c>
      <c r="EY200" s="47" t="s">
        <v>20</v>
      </c>
      <c r="EZ200" s="42">
        <f t="shared" ref="EZ200:FI200" si="1746">IF(EZ42="NA","0",IF(AND(EZ42&gt;2.1,EZ42&lt;=2.2),1,0))</f>
        <v>0</v>
      </c>
      <c r="FA200" s="42">
        <f t="shared" si="1746"/>
        <v>0</v>
      </c>
      <c r="FB200" s="42">
        <f t="shared" si="1746"/>
        <v>0</v>
      </c>
      <c r="FC200" s="42">
        <f t="shared" si="1746"/>
        <v>0</v>
      </c>
      <c r="FD200" s="42">
        <f t="shared" si="1746"/>
        <v>0</v>
      </c>
      <c r="FE200" s="42">
        <f t="shared" si="1746"/>
        <v>0</v>
      </c>
      <c r="FF200" s="42">
        <f t="shared" si="1746"/>
        <v>0</v>
      </c>
      <c r="FG200" s="42">
        <f t="shared" si="1746"/>
        <v>0</v>
      </c>
      <c r="FH200" s="42">
        <f t="shared" si="1746"/>
        <v>0</v>
      </c>
      <c r="FI200" s="42">
        <f t="shared" si="1746"/>
        <v>0</v>
      </c>
      <c r="FJ200" s="47" t="s">
        <v>20</v>
      </c>
      <c r="FK200" s="42">
        <f t="shared" ref="FK200:FS200" si="1747">IF(FK42="NA","0",IF(AND(FK42&gt;2.1,FK42&lt;=2.2),1,0))</f>
        <v>0</v>
      </c>
      <c r="FL200" s="42">
        <f t="shared" si="1747"/>
        <v>0</v>
      </c>
      <c r="FM200" s="42">
        <f t="shared" si="1747"/>
        <v>0</v>
      </c>
      <c r="FN200" s="42">
        <f t="shared" si="1747"/>
        <v>0</v>
      </c>
      <c r="FO200" s="42">
        <f t="shared" si="1747"/>
        <v>0</v>
      </c>
      <c r="FP200" s="42">
        <f t="shared" si="1747"/>
        <v>0</v>
      </c>
      <c r="FQ200" s="42">
        <f t="shared" si="1747"/>
        <v>0</v>
      </c>
      <c r="FR200" s="42">
        <f t="shared" si="1747"/>
        <v>0</v>
      </c>
      <c r="FS200" s="42">
        <f t="shared" si="1747"/>
        <v>0</v>
      </c>
      <c r="FT200" s="47" t="s">
        <v>20</v>
      </c>
      <c r="FU200" s="98" t="s">
        <v>20</v>
      </c>
      <c r="FV200" s="51">
        <f>SUM(B200:FT200)</f>
        <v>0</v>
      </c>
      <c r="FW200" s="44"/>
      <c r="FX200" s="4"/>
      <c r="FY200" s="4"/>
    </row>
    <row r="201" spans="1:181" x14ac:dyDescent="0.2">
      <c r="A201" s="47" t="s">
        <v>21</v>
      </c>
      <c r="B201" s="42">
        <f t="shared" ref="B201:K201" si="1748">IF(B43="NA","0",IF(AND(B43&gt;2.1,B43&lt;=2.2),1,0))</f>
        <v>0</v>
      </c>
      <c r="C201" s="42">
        <f t="shared" si="1748"/>
        <v>0</v>
      </c>
      <c r="D201" s="42">
        <f t="shared" si="1748"/>
        <v>0</v>
      </c>
      <c r="E201" s="42">
        <f t="shared" si="1748"/>
        <v>0</v>
      </c>
      <c r="F201" s="42">
        <f t="shared" si="1748"/>
        <v>0</v>
      </c>
      <c r="G201" s="42">
        <f t="shared" si="1748"/>
        <v>0</v>
      </c>
      <c r="H201" s="42">
        <f t="shared" si="1748"/>
        <v>0</v>
      </c>
      <c r="I201" s="42">
        <f t="shared" si="1748"/>
        <v>0</v>
      </c>
      <c r="J201" s="42">
        <f t="shared" si="1748"/>
        <v>0</v>
      </c>
      <c r="K201" s="42">
        <f t="shared" si="1748"/>
        <v>0</v>
      </c>
      <c r="L201" s="47" t="s">
        <v>21</v>
      </c>
      <c r="M201" s="42">
        <f t="shared" ref="M201:V201" si="1749">IF(M43="NA","0",IF(AND(M43&gt;2.1,M43&lt;=2.2),1,0))</f>
        <v>0</v>
      </c>
      <c r="N201" s="42">
        <f t="shared" si="1749"/>
        <v>0</v>
      </c>
      <c r="O201" s="42">
        <f t="shared" si="1749"/>
        <v>0</v>
      </c>
      <c r="P201" s="42">
        <f t="shared" si="1749"/>
        <v>0</v>
      </c>
      <c r="Q201" s="42">
        <f t="shared" si="1749"/>
        <v>0</v>
      </c>
      <c r="R201" s="42">
        <f t="shared" si="1749"/>
        <v>0</v>
      </c>
      <c r="S201" s="42">
        <f t="shared" si="1749"/>
        <v>0</v>
      </c>
      <c r="T201" s="42">
        <f t="shared" si="1749"/>
        <v>0</v>
      </c>
      <c r="U201" s="42">
        <f t="shared" si="1749"/>
        <v>0</v>
      </c>
      <c r="V201" s="42">
        <f t="shared" si="1749"/>
        <v>0</v>
      </c>
      <c r="W201" s="47" t="s">
        <v>21</v>
      </c>
      <c r="X201" s="42">
        <f t="shared" ref="X201:AG201" si="1750">IF(X43="NA","0",IF(AND(X43&gt;2.1,X43&lt;=2.2),1,0))</f>
        <v>0</v>
      </c>
      <c r="Y201" s="42">
        <f t="shared" si="1750"/>
        <v>0</v>
      </c>
      <c r="Z201" s="42">
        <f t="shared" si="1750"/>
        <v>0</v>
      </c>
      <c r="AA201" s="42">
        <f t="shared" si="1750"/>
        <v>0</v>
      </c>
      <c r="AB201" s="42">
        <f t="shared" si="1750"/>
        <v>0</v>
      </c>
      <c r="AC201" s="42">
        <f t="shared" si="1750"/>
        <v>0</v>
      </c>
      <c r="AD201" s="42">
        <f t="shared" si="1750"/>
        <v>0</v>
      </c>
      <c r="AE201" s="42">
        <f t="shared" si="1750"/>
        <v>0</v>
      </c>
      <c r="AF201" s="42">
        <f t="shared" si="1750"/>
        <v>0</v>
      </c>
      <c r="AG201" s="42">
        <f t="shared" si="1750"/>
        <v>0</v>
      </c>
      <c r="AH201" s="47" t="s">
        <v>21</v>
      </c>
      <c r="AI201" s="42">
        <f t="shared" ref="AI201:AQ201" si="1751">IF(AI43="NA","0",IF(AND(AI43&gt;2.1,AI43&lt;=2.2),1,0))</f>
        <v>0</v>
      </c>
      <c r="AJ201" s="42">
        <f t="shared" si="1751"/>
        <v>0</v>
      </c>
      <c r="AK201" s="42">
        <f t="shared" si="1751"/>
        <v>0</v>
      </c>
      <c r="AL201" s="42">
        <f t="shared" si="1751"/>
        <v>0</v>
      </c>
      <c r="AM201" s="42">
        <f t="shared" si="1751"/>
        <v>0</v>
      </c>
      <c r="AN201" s="42">
        <f t="shared" si="1751"/>
        <v>0</v>
      </c>
      <c r="AO201" s="42">
        <f t="shared" si="1751"/>
        <v>0</v>
      </c>
      <c r="AP201" s="42">
        <f t="shared" si="1751"/>
        <v>0</v>
      </c>
      <c r="AQ201" s="42">
        <f t="shared" si="1751"/>
        <v>0</v>
      </c>
      <c r="AR201" s="42">
        <f>IF(AR43="NA","0",IF(AND(AR43&gt;2.1,AR43&lt;=2.2),1,0))</f>
        <v>0</v>
      </c>
      <c r="AS201" s="47" t="s">
        <v>21</v>
      </c>
      <c r="AT201" s="42">
        <f t="shared" ref="AT201:BC201" si="1752">IF(AT43="NA","0",IF(AND(AT43&gt;2.1,AT43&lt;=2.2),1,0))</f>
        <v>0</v>
      </c>
      <c r="AU201" s="42">
        <f t="shared" si="1752"/>
        <v>0</v>
      </c>
      <c r="AV201" s="42">
        <f t="shared" si="1752"/>
        <v>0</v>
      </c>
      <c r="AW201" s="42">
        <f t="shared" si="1752"/>
        <v>0</v>
      </c>
      <c r="AX201" s="42">
        <f t="shared" si="1752"/>
        <v>0</v>
      </c>
      <c r="AY201" s="42">
        <f t="shared" si="1752"/>
        <v>0</v>
      </c>
      <c r="AZ201" s="42">
        <f t="shared" si="1752"/>
        <v>0</v>
      </c>
      <c r="BA201" s="42">
        <f t="shared" si="1752"/>
        <v>0</v>
      </c>
      <c r="BB201" s="42">
        <f t="shared" si="1752"/>
        <v>0</v>
      </c>
      <c r="BC201" s="42">
        <f t="shared" si="1752"/>
        <v>0</v>
      </c>
      <c r="BD201" s="47" t="s">
        <v>21</v>
      </c>
      <c r="BE201" s="42">
        <f t="shared" ref="BE201:BM201" si="1753">IF(BE43="NA","0",IF(AND(BE43&gt;2.1,BE43&lt;=2.2),1,0))</f>
        <v>0</v>
      </c>
      <c r="BF201" s="42">
        <f t="shared" si="1753"/>
        <v>0</v>
      </c>
      <c r="BG201" s="42">
        <f t="shared" si="1753"/>
        <v>0</v>
      </c>
      <c r="BH201" s="42">
        <f t="shared" si="1753"/>
        <v>0</v>
      </c>
      <c r="BI201" s="42">
        <f t="shared" si="1753"/>
        <v>0</v>
      </c>
      <c r="BJ201" s="42">
        <f t="shared" si="1753"/>
        <v>0</v>
      </c>
      <c r="BK201" s="42">
        <f t="shared" si="1753"/>
        <v>0</v>
      </c>
      <c r="BL201" s="42">
        <f t="shared" si="1753"/>
        <v>0</v>
      </c>
      <c r="BM201" s="42">
        <f t="shared" si="1753"/>
        <v>0</v>
      </c>
      <c r="BN201" s="42">
        <f>IF(BN43="NA","0",IF(AND(BN43&gt;2.1,BN43&lt;=2.2),1,0))</f>
        <v>0</v>
      </c>
      <c r="BO201" s="47" t="s">
        <v>21</v>
      </c>
      <c r="BP201" s="42">
        <f t="shared" ref="BP201:BX201" si="1754">IF(BP43="NA","0",IF(AND(BP43&gt;2.1,BP43&lt;=2.2),1,0))</f>
        <v>0</v>
      </c>
      <c r="BQ201" s="42">
        <f t="shared" si="1754"/>
        <v>0</v>
      </c>
      <c r="BR201" s="42">
        <f t="shared" si="1754"/>
        <v>0</v>
      </c>
      <c r="BS201" s="42">
        <f t="shared" si="1754"/>
        <v>0</v>
      </c>
      <c r="BT201" s="42">
        <f t="shared" si="1754"/>
        <v>0</v>
      </c>
      <c r="BU201" s="42">
        <f t="shared" si="1754"/>
        <v>0</v>
      </c>
      <c r="BV201" s="42">
        <f t="shared" si="1754"/>
        <v>0</v>
      </c>
      <c r="BW201" s="42">
        <f t="shared" si="1754"/>
        <v>0</v>
      </c>
      <c r="BX201" s="42">
        <f t="shared" si="1754"/>
        <v>0</v>
      </c>
      <c r="BY201" s="42">
        <f>IF(BY43="NA","0",IF(AND(BY43&gt;2.1,BY43&lt;=2.2),1,0))</f>
        <v>0</v>
      </c>
      <c r="BZ201" s="47" t="s">
        <v>21</v>
      </c>
      <c r="CA201" s="42">
        <f t="shared" ref="CA201:CI201" si="1755">IF(CA43="NA","0",IF(AND(CA43&gt;2.1,CA43&lt;=2.2),1,0))</f>
        <v>0</v>
      </c>
      <c r="CB201" s="42">
        <f t="shared" si="1755"/>
        <v>0</v>
      </c>
      <c r="CC201" s="42">
        <f t="shared" si="1755"/>
        <v>0</v>
      </c>
      <c r="CD201" s="42">
        <f t="shared" si="1755"/>
        <v>0</v>
      </c>
      <c r="CE201" s="42">
        <f t="shared" si="1755"/>
        <v>0</v>
      </c>
      <c r="CF201" s="42">
        <f t="shared" si="1755"/>
        <v>0</v>
      </c>
      <c r="CG201" s="42">
        <f t="shared" si="1755"/>
        <v>0</v>
      </c>
      <c r="CH201" s="42">
        <f t="shared" si="1755"/>
        <v>0</v>
      </c>
      <c r="CI201" s="42">
        <f t="shared" si="1755"/>
        <v>0</v>
      </c>
      <c r="CJ201" s="42">
        <f>IF(CJ43="NA","0",IF(AND(CJ43&gt;2.1,CJ43&lt;=2.2),1,0))</f>
        <v>0</v>
      </c>
      <c r="CK201" s="47" t="s">
        <v>21</v>
      </c>
      <c r="CL201" s="42">
        <f t="shared" ref="CL201:CT201" si="1756">IF(CL43="NA","0",IF(AND(CL43&gt;2.1,CL43&lt;=2.2),1,0))</f>
        <v>0</v>
      </c>
      <c r="CM201" s="42">
        <f t="shared" si="1756"/>
        <v>0</v>
      </c>
      <c r="CN201" s="42">
        <f t="shared" si="1756"/>
        <v>0</v>
      </c>
      <c r="CO201" s="42">
        <f t="shared" si="1756"/>
        <v>0</v>
      </c>
      <c r="CP201" s="42">
        <f t="shared" si="1756"/>
        <v>0</v>
      </c>
      <c r="CQ201" s="42">
        <f t="shared" si="1756"/>
        <v>0</v>
      </c>
      <c r="CR201" s="42">
        <f t="shared" si="1756"/>
        <v>0</v>
      </c>
      <c r="CS201" s="42">
        <f t="shared" si="1756"/>
        <v>0</v>
      </c>
      <c r="CT201" s="42">
        <f t="shared" si="1756"/>
        <v>0</v>
      </c>
      <c r="CU201" s="42">
        <f>IF(CU43="NA","0",IF(AND(CU43&gt;2.1,CU43&lt;=2.2),1,0))</f>
        <v>0</v>
      </c>
      <c r="CV201" s="47" t="s">
        <v>21</v>
      </c>
      <c r="CW201" s="42">
        <f t="shared" ref="CW201:DE201" si="1757">IF(CW43="NA","0",IF(AND(CW43&gt;2.1,CW43&lt;=2.2),1,0))</f>
        <v>0</v>
      </c>
      <c r="CX201" s="42">
        <f t="shared" si="1757"/>
        <v>0</v>
      </c>
      <c r="CY201" s="42">
        <f t="shared" si="1757"/>
        <v>0</v>
      </c>
      <c r="CZ201" s="42">
        <f t="shared" si="1757"/>
        <v>0</v>
      </c>
      <c r="DA201" s="42">
        <f t="shared" si="1757"/>
        <v>0</v>
      </c>
      <c r="DB201" s="42">
        <f t="shared" si="1757"/>
        <v>0</v>
      </c>
      <c r="DC201" s="42">
        <f t="shared" si="1757"/>
        <v>0</v>
      </c>
      <c r="DD201" s="42">
        <f t="shared" si="1757"/>
        <v>0</v>
      </c>
      <c r="DE201" s="42">
        <f t="shared" si="1757"/>
        <v>0</v>
      </c>
      <c r="DF201" s="42">
        <f>IF(DF43="NA","0",IF(AND(DF43&gt;2.1,DF43&lt;=2.2),1,0))</f>
        <v>0</v>
      </c>
      <c r="DG201" s="47" t="s">
        <v>21</v>
      </c>
      <c r="DH201" s="42">
        <f t="shared" ref="DH201:DP201" si="1758">IF(DH43="NA","0",IF(AND(DH43&gt;2.1,DH43&lt;=2.2),1,0))</f>
        <v>0</v>
      </c>
      <c r="DI201" s="42">
        <f t="shared" si="1758"/>
        <v>0</v>
      </c>
      <c r="DJ201" s="42">
        <f t="shared" si="1758"/>
        <v>0</v>
      </c>
      <c r="DK201" s="42">
        <f t="shared" si="1758"/>
        <v>0</v>
      </c>
      <c r="DL201" s="42">
        <f t="shared" si="1758"/>
        <v>0</v>
      </c>
      <c r="DM201" s="42">
        <f t="shared" si="1758"/>
        <v>0</v>
      </c>
      <c r="DN201" s="42">
        <f t="shared" si="1758"/>
        <v>0</v>
      </c>
      <c r="DO201" s="42">
        <f t="shared" si="1758"/>
        <v>0</v>
      </c>
      <c r="DP201" s="42">
        <f t="shared" si="1758"/>
        <v>0</v>
      </c>
      <c r="DQ201" s="42">
        <f>IF(DQ43="NA","0",IF(AND(DQ43&gt;2.1,DQ43&lt;=2.2),1,0))</f>
        <v>0</v>
      </c>
      <c r="DR201" s="47" t="s">
        <v>21</v>
      </c>
      <c r="DS201" s="42">
        <f t="shared" ref="DS201:EA201" si="1759">IF(DS43="NA","0",IF(AND(DS43&gt;2.1,DS43&lt;=2.2),1,0))</f>
        <v>0</v>
      </c>
      <c r="DT201" s="42">
        <f t="shared" si="1759"/>
        <v>0</v>
      </c>
      <c r="DU201" s="42">
        <f t="shared" si="1759"/>
        <v>0</v>
      </c>
      <c r="DV201" s="42">
        <f t="shared" si="1759"/>
        <v>0</v>
      </c>
      <c r="DW201" s="42">
        <f t="shared" si="1759"/>
        <v>0</v>
      </c>
      <c r="DX201" s="42">
        <f t="shared" si="1759"/>
        <v>0</v>
      </c>
      <c r="DY201" s="42">
        <f t="shared" si="1759"/>
        <v>0</v>
      </c>
      <c r="DZ201" s="42">
        <f t="shared" si="1759"/>
        <v>0</v>
      </c>
      <c r="EA201" s="42">
        <f t="shared" si="1759"/>
        <v>0</v>
      </c>
      <c r="EB201" s="42">
        <f>IF(EB43="NA","0",IF(AND(EB43&gt;2.1,EB43&lt;=2.2),1,0))</f>
        <v>0</v>
      </c>
      <c r="EC201" s="47" t="s">
        <v>21</v>
      </c>
      <c r="ED201" s="42">
        <f t="shared" ref="ED201:EL201" si="1760">IF(ED43="NA","0",IF(AND(ED43&gt;2.1,ED43&lt;=2.2),1,0))</f>
        <v>0</v>
      </c>
      <c r="EE201" s="42">
        <f t="shared" si="1760"/>
        <v>0</v>
      </c>
      <c r="EF201" s="42">
        <f t="shared" si="1760"/>
        <v>0</v>
      </c>
      <c r="EG201" s="42">
        <f t="shared" si="1760"/>
        <v>0</v>
      </c>
      <c r="EH201" s="42">
        <f t="shared" si="1760"/>
        <v>0</v>
      </c>
      <c r="EI201" s="42">
        <f t="shared" si="1760"/>
        <v>0</v>
      </c>
      <c r="EJ201" s="42">
        <f t="shared" si="1760"/>
        <v>0</v>
      </c>
      <c r="EK201" s="42">
        <f t="shared" si="1760"/>
        <v>0</v>
      </c>
      <c r="EL201" s="42">
        <f t="shared" si="1760"/>
        <v>0</v>
      </c>
      <c r="EM201" s="42">
        <f t="shared" ref="EM201" si="1761">IF(EM43="NA","0",IF(AND(EM43&gt;2.1,EM43&lt;=2.2),1,0))</f>
        <v>0</v>
      </c>
      <c r="EN201" s="47" t="s">
        <v>21</v>
      </c>
      <c r="EO201" s="42">
        <f t="shared" ref="EO201:EX201" si="1762">IF(EO43="NA","0",IF(AND(EO43&gt;2.1,EO43&lt;=2.2),1,0))</f>
        <v>0</v>
      </c>
      <c r="EP201" s="42">
        <f t="shared" si="1762"/>
        <v>0</v>
      </c>
      <c r="EQ201" s="42">
        <f t="shared" si="1762"/>
        <v>0</v>
      </c>
      <c r="ER201" s="42">
        <f t="shared" si="1762"/>
        <v>0</v>
      </c>
      <c r="ES201" s="42">
        <f t="shared" si="1762"/>
        <v>0</v>
      </c>
      <c r="ET201" s="42">
        <f t="shared" si="1762"/>
        <v>0</v>
      </c>
      <c r="EU201" s="42">
        <f t="shared" si="1762"/>
        <v>0</v>
      </c>
      <c r="EV201" s="42">
        <f t="shared" si="1762"/>
        <v>0</v>
      </c>
      <c r="EW201" s="42">
        <f t="shared" si="1762"/>
        <v>0</v>
      </c>
      <c r="EX201" s="42">
        <f t="shared" si="1762"/>
        <v>0</v>
      </c>
      <c r="EY201" s="47" t="s">
        <v>21</v>
      </c>
      <c r="EZ201" s="42">
        <f t="shared" ref="EZ201:FI201" si="1763">IF(EZ43="NA","0",IF(AND(EZ43&gt;2.1,EZ43&lt;=2.2),1,0))</f>
        <v>0</v>
      </c>
      <c r="FA201" s="42">
        <f t="shared" si="1763"/>
        <v>0</v>
      </c>
      <c r="FB201" s="42">
        <f t="shared" si="1763"/>
        <v>0</v>
      </c>
      <c r="FC201" s="42">
        <f t="shared" si="1763"/>
        <v>0</v>
      </c>
      <c r="FD201" s="42">
        <f t="shared" si="1763"/>
        <v>0</v>
      </c>
      <c r="FE201" s="42">
        <f t="shared" si="1763"/>
        <v>0</v>
      </c>
      <c r="FF201" s="42">
        <f t="shared" si="1763"/>
        <v>0</v>
      </c>
      <c r="FG201" s="42">
        <f t="shared" si="1763"/>
        <v>0</v>
      </c>
      <c r="FH201" s="42">
        <f t="shared" si="1763"/>
        <v>0</v>
      </c>
      <c r="FI201" s="42">
        <f t="shared" si="1763"/>
        <v>0</v>
      </c>
      <c r="FJ201" s="47" t="s">
        <v>21</v>
      </c>
      <c r="FK201" s="42">
        <f t="shared" ref="FK201:FS201" si="1764">IF(FK43="NA","0",IF(AND(FK43&gt;2.1,FK43&lt;=2.2),1,0))</f>
        <v>0</v>
      </c>
      <c r="FL201" s="42">
        <f t="shared" si="1764"/>
        <v>0</v>
      </c>
      <c r="FM201" s="42">
        <f t="shared" si="1764"/>
        <v>0</v>
      </c>
      <c r="FN201" s="42">
        <f t="shared" si="1764"/>
        <v>0</v>
      </c>
      <c r="FO201" s="42">
        <f t="shared" si="1764"/>
        <v>0</v>
      </c>
      <c r="FP201" s="42">
        <f t="shared" si="1764"/>
        <v>0</v>
      </c>
      <c r="FQ201" s="42">
        <f t="shared" si="1764"/>
        <v>0</v>
      </c>
      <c r="FR201" s="42">
        <f t="shared" si="1764"/>
        <v>0</v>
      </c>
      <c r="FS201" s="42">
        <f t="shared" si="1764"/>
        <v>0</v>
      </c>
      <c r="FT201" s="47" t="s">
        <v>21</v>
      </c>
      <c r="FU201" s="98" t="s">
        <v>21</v>
      </c>
      <c r="FV201" s="51">
        <f>SUM(B201:FT201)</f>
        <v>0</v>
      </c>
      <c r="FW201" s="44"/>
      <c r="FX201" s="4"/>
      <c r="FY201" s="4"/>
    </row>
    <row r="202" spans="1:181" x14ac:dyDescent="0.2">
      <c r="A202" s="47" t="s">
        <v>22</v>
      </c>
      <c r="B202" s="42">
        <f t="shared" ref="B202:K202" si="1765">IF(B44="NA","0",IF(AND(B44&gt;2.11,B44&lt;=2.2),1,0))</f>
        <v>0</v>
      </c>
      <c r="C202" s="42">
        <f t="shared" si="1765"/>
        <v>0</v>
      </c>
      <c r="D202" s="42">
        <f t="shared" si="1765"/>
        <v>0</v>
      </c>
      <c r="E202" s="42">
        <f t="shared" si="1765"/>
        <v>0</v>
      </c>
      <c r="F202" s="42">
        <f t="shared" si="1765"/>
        <v>0</v>
      </c>
      <c r="G202" s="42">
        <f t="shared" si="1765"/>
        <v>0</v>
      </c>
      <c r="H202" s="42">
        <f t="shared" si="1765"/>
        <v>0</v>
      </c>
      <c r="I202" s="42">
        <f t="shared" si="1765"/>
        <v>0</v>
      </c>
      <c r="J202" s="42">
        <f t="shared" si="1765"/>
        <v>0</v>
      </c>
      <c r="K202" s="42">
        <f t="shared" si="1765"/>
        <v>0</v>
      </c>
      <c r="L202" s="47" t="s">
        <v>22</v>
      </c>
      <c r="M202" s="42">
        <f t="shared" ref="M202:V202" si="1766">IF(M44="NA","0",IF(AND(M44&gt;2.11,M44&lt;=2.2),1,0))</f>
        <v>0</v>
      </c>
      <c r="N202" s="42">
        <f t="shared" si="1766"/>
        <v>0</v>
      </c>
      <c r="O202" s="42">
        <f t="shared" si="1766"/>
        <v>0</v>
      </c>
      <c r="P202" s="42">
        <f t="shared" si="1766"/>
        <v>0</v>
      </c>
      <c r="Q202" s="42">
        <f t="shared" si="1766"/>
        <v>0</v>
      </c>
      <c r="R202" s="42">
        <f t="shared" si="1766"/>
        <v>0</v>
      </c>
      <c r="S202" s="42">
        <f t="shared" si="1766"/>
        <v>0</v>
      </c>
      <c r="T202" s="42">
        <f t="shared" si="1766"/>
        <v>0</v>
      </c>
      <c r="U202" s="42">
        <f t="shared" si="1766"/>
        <v>0</v>
      </c>
      <c r="V202" s="42">
        <f t="shared" si="1766"/>
        <v>0</v>
      </c>
      <c r="W202" s="47" t="s">
        <v>22</v>
      </c>
      <c r="X202" s="42">
        <f t="shared" ref="X202:AG202" si="1767">IF(X44="NA","0",IF(AND(X44&gt;2.11,X44&lt;=2.2),1,0))</f>
        <v>0</v>
      </c>
      <c r="Y202" s="42">
        <f t="shared" si="1767"/>
        <v>0</v>
      </c>
      <c r="Z202" s="42">
        <f t="shared" si="1767"/>
        <v>0</v>
      </c>
      <c r="AA202" s="42">
        <f t="shared" si="1767"/>
        <v>0</v>
      </c>
      <c r="AB202" s="42">
        <f t="shared" si="1767"/>
        <v>0</v>
      </c>
      <c r="AC202" s="42">
        <f t="shared" si="1767"/>
        <v>0</v>
      </c>
      <c r="AD202" s="42">
        <f t="shared" si="1767"/>
        <v>0</v>
      </c>
      <c r="AE202" s="42">
        <f t="shared" si="1767"/>
        <v>0</v>
      </c>
      <c r="AF202" s="42">
        <f t="shared" si="1767"/>
        <v>0</v>
      </c>
      <c r="AG202" s="42">
        <f t="shared" si="1767"/>
        <v>0</v>
      </c>
      <c r="AH202" s="47" t="s">
        <v>22</v>
      </c>
      <c r="AI202" s="42">
        <f t="shared" ref="AI202:AR202" si="1768">IF(AI44="NA","0",IF(AND(AI44&gt;2.11,AI44&lt;=2.2),1,0))</f>
        <v>0</v>
      </c>
      <c r="AJ202" s="42">
        <f t="shared" si="1768"/>
        <v>0</v>
      </c>
      <c r="AK202" s="42">
        <f t="shared" si="1768"/>
        <v>0</v>
      </c>
      <c r="AL202" s="42">
        <f t="shared" si="1768"/>
        <v>0</v>
      </c>
      <c r="AM202" s="42">
        <f t="shared" si="1768"/>
        <v>0</v>
      </c>
      <c r="AN202" s="42">
        <f t="shared" si="1768"/>
        <v>0</v>
      </c>
      <c r="AO202" s="42">
        <f t="shared" si="1768"/>
        <v>0</v>
      </c>
      <c r="AP202" s="42">
        <f t="shared" si="1768"/>
        <v>0</v>
      </c>
      <c r="AQ202" s="42">
        <f t="shared" si="1768"/>
        <v>0</v>
      </c>
      <c r="AR202" s="42">
        <f t="shared" si="1768"/>
        <v>0</v>
      </c>
      <c r="AS202" s="47" t="s">
        <v>22</v>
      </c>
      <c r="AT202" s="42">
        <f t="shared" ref="AT202:BC202" si="1769">IF(AT44="NA","0",IF(AND(AT44&gt;2.11,AT44&lt;=2.2),1,0))</f>
        <v>0</v>
      </c>
      <c r="AU202" s="42">
        <f t="shared" si="1769"/>
        <v>0</v>
      </c>
      <c r="AV202" s="42">
        <f t="shared" si="1769"/>
        <v>0</v>
      </c>
      <c r="AW202" s="42">
        <f t="shared" si="1769"/>
        <v>0</v>
      </c>
      <c r="AX202" s="42">
        <f t="shared" si="1769"/>
        <v>0</v>
      </c>
      <c r="AY202" s="42">
        <f t="shared" si="1769"/>
        <v>0</v>
      </c>
      <c r="AZ202" s="42">
        <f t="shared" si="1769"/>
        <v>0</v>
      </c>
      <c r="BA202" s="42">
        <f t="shared" si="1769"/>
        <v>0</v>
      </c>
      <c r="BB202" s="42">
        <f t="shared" si="1769"/>
        <v>0</v>
      </c>
      <c r="BC202" s="42">
        <f t="shared" si="1769"/>
        <v>0</v>
      </c>
      <c r="BD202" s="47" t="s">
        <v>22</v>
      </c>
      <c r="BE202" s="42">
        <f t="shared" ref="BE202:BN202" si="1770">IF(BE44="NA","0",IF(AND(BE44&gt;2.11,BE44&lt;=2.2),1,0))</f>
        <v>0</v>
      </c>
      <c r="BF202" s="42">
        <f t="shared" si="1770"/>
        <v>0</v>
      </c>
      <c r="BG202" s="42">
        <f t="shared" si="1770"/>
        <v>0</v>
      </c>
      <c r="BH202" s="42">
        <f t="shared" si="1770"/>
        <v>0</v>
      </c>
      <c r="BI202" s="42">
        <f t="shared" si="1770"/>
        <v>0</v>
      </c>
      <c r="BJ202" s="42">
        <f t="shared" si="1770"/>
        <v>0</v>
      </c>
      <c r="BK202" s="42">
        <f t="shared" si="1770"/>
        <v>0</v>
      </c>
      <c r="BL202" s="42">
        <f t="shared" si="1770"/>
        <v>0</v>
      </c>
      <c r="BM202" s="42">
        <f t="shared" si="1770"/>
        <v>0</v>
      </c>
      <c r="BN202" s="42">
        <f t="shared" si="1770"/>
        <v>0</v>
      </c>
      <c r="BO202" s="47" t="s">
        <v>22</v>
      </c>
      <c r="BP202" s="42">
        <f t="shared" ref="BP202:BY202" si="1771">IF(BP44="NA","0",IF(AND(BP44&gt;2.11,BP44&lt;=2.2),1,0))</f>
        <v>0</v>
      </c>
      <c r="BQ202" s="42">
        <f t="shared" si="1771"/>
        <v>0</v>
      </c>
      <c r="BR202" s="42">
        <f t="shared" si="1771"/>
        <v>0</v>
      </c>
      <c r="BS202" s="42">
        <f t="shared" si="1771"/>
        <v>0</v>
      </c>
      <c r="BT202" s="42">
        <f t="shared" si="1771"/>
        <v>0</v>
      </c>
      <c r="BU202" s="42">
        <f t="shared" si="1771"/>
        <v>0</v>
      </c>
      <c r="BV202" s="42">
        <f t="shared" si="1771"/>
        <v>0</v>
      </c>
      <c r="BW202" s="42">
        <f t="shared" si="1771"/>
        <v>0</v>
      </c>
      <c r="BX202" s="42">
        <f t="shared" si="1771"/>
        <v>0</v>
      </c>
      <c r="BY202" s="42">
        <f t="shared" si="1771"/>
        <v>0</v>
      </c>
      <c r="BZ202" s="47" t="s">
        <v>22</v>
      </c>
      <c r="CA202" s="42">
        <f t="shared" ref="CA202:CJ202" si="1772">IF(CA44="NA","0",IF(AND(CA44&gt;2.11,CA44&lt;=2.2),1,0))</f>
        <v>0</v>
      </c>
      <c r="CB202" s="42">
        <f t="shared" si="1772"/>
        <v>0</v>
      </c>
      <c r="CC202" s="42">
        <f t="shared" si="1772"/>
        <v>0</v>
      </c>
      <c r="CD202" s="42">
        <f t="shared" si="1772"/>
        <v>0</v>
      </c>
      <c r="CE202" s="42">
        <f t="shared" si="1772"/>
        <v>0</v>
      </c>
      <c r="CF202" s="42">
        <f t="shared" si="1772"/>
        <v>0</v>
      </c>
      <c r="CG202" s="42">
        <f t="shared" si="1772"/>
        <v>0</v>
      </c>
      <c r="CH202" s="42">
        <f t="shared" si="1772"/>
        <v>0</v>
      </c>
      <c r="CI202" s="42">
        <f t="shared" si="1772"/>
        <v>0</v>
      </c>
      <c r="CJ202" s="42">
        <f t="shared" si="1772"/>
        <v>0</v>
      </c>
      <c r="CK202" s="47" t="s">
        <v>22</v>
      </c>
      <c r="CL202" s="42">
        <f t="shared" ref="CL202:CU202" si="1773">IF(CL44="NA","0",IF(AND(CL44&gt;2.11,CL44&lt;=2.2),1,0))</f>
        <v>0</v>
      </c>
      <c r="CM202" s="42">
        <f t="shared" si="1773"/>
        <v>0</v>
      </c>
      <c r="CN202" s="42">
        <f t="shared" si="1773"/>
        <v>0</v>
      </c>
      <c r="CO202" s="42">
        <f t="shared" si="1773"/>
        <v>0</v>
      </c>
      <c r="CP202" s="42">
        <f t="shared" si="1773"/>
        <v>0</v>
      </c>
      <c r="CQ202" s="42">
        <f t="shared" si="1773"/>
        <v>0</v>
      </c>
      <c r="CR202" s="42">
        <f t="shared" si="1773"/>
        <v>0</v>
      </c>
      <c r="CS202" s="42">
        <f t="shared" si="1773"/>
        <v>0</v>
      </c>
      <c r="CT202" s="42">
        <f t="shared" si="1773"/>
        <v>0</v>
      </c>
      <c r="CU202" s="42">
        <f t="shared" si="1773"/>
        <v>0</v>
      </c>
      <c r="CV202" s="47" t="s">
        <v>22</v>
      </c>
      <c r="CW202" s="42">
        <f t="shared" ref="CW202:DF202" si="1774">IF(CW44="NA","0",IF(AND(CW44&gt;2.11,CW44&lt;=2.2),1,0))</f>
        <v>0</v>
      </c>
      <c r="CX202" s="42">
        <f t="shared" si="1774"/>
        <v>0</v>
      </c>
      <c r="CY202" s="42">
        <f t="shared" si="1774"/>
        <v>0</v>
      </c>
      <c r="CZ202" s="42">
        <f t="shared" si="1774"/>
        <v>0</v>
      </c>
      <c r="DA202" s="42">
        <f t="shared" si="1774"/>
        <v>0</v>
      </c>
      <c r="DB202" s="42">
        <f t="shared" si="1774"/>
        <v>0</v>
      </c>
      <c r="DC202" s="42">
        <f t="shared" si="1774"/>
        <v>0</v>
      </c>
      <c r="DD202" s="42">
        <f t="shared" si="1774"/>
        <v>0</v>
      </c>
      <c r="DE202" s="42">
        <f t="shared" si="1774"/>
        <v>0</v>
      </c>
      <c r="DF202" s="42">
        <f t="shared" si="1774"/>
        <v>0</v>
      </c>
      <c r="DG202" s="47" t="s">
        <v>22</v>
      </c>
      <c r="DH202" s="42">
        <f t="shared" ref="DH202:DQ202" si="1775">IF(DH44="NA","0",IF(AND(DH44&gt;2.11,DH44&lt;=2.2),1,0))</f>
        <v>0</v>
      </c>
      <c r="DI202" s="42">
        <f t="shared" si="1775"/>
        <v>0</v>
      </c>
      <c r="DJ202" s="42">
        <f t="shared" si="1775"/>
        <v>0</v>
      </c>
      <c r="DK202" s="42">
        <f t="shared" si="1775"/>
        <v>0</v>
      </c>
      <c r="DL202" s="42">
        <f t="shared" si="1775"/>
        <v>0</v>
      </c>
      <c r="DM202" s="42">
        <f t="shared" si="1775"/>
        <v>0</v>
      </c>
      <c r="DN202" s="42">
        <f t="shared" si="1775"/>
        <v>0</v>
      </c>
      <c r="DO202" s="42">
        <f t="shared" si="1775"/>
        <v>0</v>
      </c>
      <c r="DP202" s="42">
        <f t="shared" si="1775"/>
        <v>0</v>
      </c>
      <c r="DQ202" s="42">
        <f t="shared" si="1775"/>
        <v>0</v>
      </c>
      <c r="DR202" s="47" t="s">
        <v>22</v>
      </c>
      <c r="DS202" s="42">
        <f>IF(DS44="NA","0",IF(AND(DS44&gt;2.11,DS44&lt;=2.2),1,0))</f>
        <v>0</v>
      </c>
      <c r="DT202" s="42">
        <f>IF(DT44="NA","0",IF(AND(DT44&gt;2.11,DT44&lt;=2.2),1,0))</f>
        <v>0</v>
      </c>
      <c r="DU202" s="42">
        <f t="shared" ref="DU202:EB202" si="1776">IF(DU44="NA","0",IF(AND(DU44&gt;2.11,DU44&lt;=2.2),1,0))</f>
        <v>0</v>
      </c>
      <c r="DV202" s="42">
        <f t="shared" si="1776"/>
        <v>0</v>
      </c>
      <c r="DW202" s="42">
        <f t="shared" si="1776"/>
        <v>0</v>
      </c>
      <c r="DX202" s="42">
        <f t="shared" si="1776"/>
        <v>0</v>
      </c>
      <c r="DY202" s="42">
        <f t="shared" si="1776"/>
        <v>0</v>
      </c>
      <c r="DZ202" s="42">
        <f t="shared" si="1776"/>
        <v>0</v>
      </c>
      <c r="EA202" s="42">
        <f t="shared" si="1776"/>
        <v>0</v>
      </c>
      <c r="EB202" s="42">
        <f t="shared" si="1776"/>
        <v>0</v>
      </c>
      <c r="EC202" s="47" t="s">
        <v>22</v>
      </c>
      <c r="ED202" s="42">
        <f t="shared" ref="ED202:EL202" si="1777">IF(ED44="NA","0",IF(AND(ED44&gt;2.11,ED44&lt;=2.2),1,0))</f>
        <v>0</v>
      </c>
      <c r="EE202" s="42">
        <f t="shared" si="1777"/>
        <v>0</v>
      </c>
      <c r="EF202" s="42">
        <f t="shared" si="1777"/>
        <v>0</v>
      </c>
      <c r="EG202" s="42">
        <f t="shared" si="1777"/>
        <v>0</v>
      </c>
      <c r="EH202" s="42">
        <f t="shared" si="1777"/>
        <v>0</v>
      </c>
      <c r="EI202" s="42">
        <f t="shared" si="1777"/>
        <v>0</v>
      </c>
      <c r="EJ202" s="42">
        <f t="shared" si="1777"/>
        <v>0</v>
      </c>
      <c r="EK202" s="42">
        <f t="shared" si="1777"/>
        <v>0</v>
      </c>
      <c r="EL202" s="42">
        <f t="shared" si="1777"/>
        <v>0</v>
      </c>
      <c r="EM202" s="42">
        <f t="shared" ref="EM202" si="1778">IF(EM44="NA","0",IF(AND(EM44&gt;2.11,EM44&lt;=2.2),1,0))</f>
        <v>0</v>
      </c>
      <c r="EN202" s="47" t="s">
        <v>22</v>
      </c>
      <c r="EO202" s="42">
        <f t="shared" ref="EO202:EX202" si="1779">IF(EO44="NA","0",IF(AND(EO44&gt;2.11,EO44&lt;=2.2),1,0))</f>
        <v>0</v>
      </c>
      <c r="EP202" s="42">
        <f t="shared" si="1779"/>
        <v>0</v>
      </c>
      <c r="EQ202" s="42">
        <f t="shared" si="1779"/>
        <v>0</v>
      </c>
      <c r="ER202" s="42">
        <f t="shared" si="1779"/>
        <v>0</v>
      </c>
      <c r="ES202" s="42">
        <f t="shared" si="1779"/>
        <v>0</v>
      </c>
      <c r="ET202" s="42">
        <f t="shared" si="1779"/>
        <v>0</v>
      </c>
      <c r="EU202" s="42">
        <f t="shared" si="1779"/>
        <v>0</v>
      </c>
      <c r="EV202" s="42">
        <f t="shared" si="1779"/>
        <v>0</v>
      </c>
      <c r="EW202" s="42">
        <f t="shared" si="1779"/>
        <v>0</v>
      </c>
      <c r="EX202" s="42">
        <f t="shared" si="1779"/>
        <v>0</v>
      </c>
      <c r="EY202" s="47" t="s">
        <v>22</v>
      </c>
      <c r="EZ202" s="42">
        <f t="shared" ref="EZ202:FI202" si="1780">IF(EZ44="NA","0",IF(AND(EZ44&gt;2.11,EZ44&lt;=2.2),1,0))</f>
        <v>0</v>
      </c>
      <c r="FA202" s="42">
        <f t="shared" si="1780"/>
        <v>0</v>
      </c>
      <c r="FB202" s="42">
        <f t="shared" si="1780"/>
        <v>0</v>
      </c>
      <c r="FC202" s="42">
        <f t="shared" si="1780"/>
        <v>0</v>
      </c>
      <c r="FD202" s="42">
        <f t="shared" si="1780"/>
        <v>0</v>
      </c>
      <c r="FE202" s="42">
        <f t="shared" si="1780"/>
        <v>0</v>
      </c>
      <c r="FF202" s="42">
        <f t="shared" si="1780"/>
        <v>0</v>
      </c>
      <c r="FG202" s="42">
        <f t="shared" si="1780"/>
        <v>0</v>
      </c>
      <c r="FH202" s="42">
        <f t="shared" si="1780"/>
        <v>0</v>
      </c>
      <c r="FI202" s="42">
        <f t="shared" si="1780"/>
        <v>0</v>
      </c>
      <c r="FJ202" s="47" t="s">
        <v>22</v>
      </c>
      <c r="FK202" s="42">
        <f t="shared" ref="FK202:FS202" si="1781">IF(FK44="NA","0",IF(AND(FK44&gt;2.11,FK44&lt;=2.2),1,0))</f>
        <v>0</v>
      </c>
      <c r="FL202" s="42">
        <f t="shared" si="1781"/>
        <v>0</v>
      </c>
      <c r="FM202" s="42">
        <f t="shared" si="1781"/>
        <v>0</v>
      </c>
      <c r="FN202" s="42">
        <f t="shared" si="1781"/>
        <v>0</v>
      </c>
      <c r="FO202" s="42">
        <f t="shared" si="1781"/>
        <v>0</v>
      </c>
      <c r="FP202" s="42">
        <f t="shared" si="1781"/>
        <v>0</v>
      </c>
      <c r="FQ202" s="42">
        <f t="shared" si="1781"/>
        <v>0</v>
      </c>
      <c r="FR202" s="42">
        <f t="shared" si="1781"/>
        <v>0</v>
      </c>
      <c r="FS202" s="42">
        <f t="shared" si="1781"/>
        <v>0</v>
      </c>
      <c r="FT202" s="47" t="s">
        <v>22</v>
      </c>
      <c r="FU202" s="98" t="s">
        <v>22</v>
      </c>
      <c r="FV202" s="51">
        <f>SUM(B202:FT202)</f>
        <v>0</v>
      </c>
      <c r="FW202" s="44"/>
      <c r="FX202" s="4"/>
      <c r="FY202" s="4"/>
    </row>
    <row r="203" spans="1:181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8"/>
      <c r="FW203" s="37"/>
      <c r="FX203" s="4"/>
      <c r="FY203" s="4"/>
    </row>
    <row r="204" spans="1:181" x14ac:dyDescent="0.2">
      <c r="A204" s="40" t="s">
        <v>63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0" t="s">
        <v>63</v>
      </c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0" t="s">
        <v>63</v>
      </c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0" t="s">
        <v>63</v>
      </c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0" t="s">
        <v>63</v>
      </c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0" t="s">
        <v>63</v>
      </c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0" t="s">
        <v>63</v>
      </c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0" t="s">
        <v>63</v>
      </c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0" t="s">
        <v>63</v>
      </c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0" t="s">
        <v>63</v>
      </c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0" t="s">
        <v>63</v>
      </c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0" t="s">
        <v>63</v>
      </c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0" t="s">
        <v>63</v>
      </c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0" t="s">
        <v>63</v>
      </c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0" t="s">
        <v>63</v>
      </c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0" t="s">
        <v>63</v>
      </c>
      <c r="FK204" s="43"/>
      <c r="FL204" s="43"/>
      <c r="FM204" s="43"/>
      <c r="FN204" s="43"/>
      <c r="FO204" s="43"/>
      <c r="FP204" s="43"/>
      <c r="FQ204" s="43"/>
      <c r="FR204" s="43"/>
      <c r="FS204" s="43"/>
      <c r="FT204" s="40" t="s">
        <v>63</v>
      </c>
      <c r="FU204" s="36" t="s">
        <v>63</v>
      </c>
      <c r="FV204" s="38"/>
      <c r="FW204" s="37"/>
      <c r="FX204" s="4"/>
      <c r="FY204" s="4"/>
    </row>
    <row r="205" spans="1:181" x14ac:dyDescent="0.2">
      <c r="A205" s="47" t="s">
        <v>20</v>
      </c>
      <c r="B205" s="42">
        <f>IF(B42="NA","0",IF(B42&gt;2.2,1,0))</f>
        <v>0</v>
      </c>
      <c r="C205" s="42">
        <f t="shared" ref="C205:K205" si="1782">IF(C42="NA","0",IF(C42&gt;2.2,1,0))</f>
        <v>0</v>
      </c>
      <c r="D205" s="42">
        <f t="shared" si="1782"/>
        <v>0</v>
      </c>
      <c r="E205" s="42">
        <f t="shared" si="1782"/>
        <v>0</v>
      </c>
      <c r="F205" s="42">
        <f t="shared" si="1782"/>
        <v>0</v>
      </c>
      <c r="G205" s="42">
        <f t="shared" si="1782"/>
        <v>0</v>
      </c>
      <c r="H205" s="42">
        <f t="shared" si="1782"/>
        <v>0</v>
      </c>
      <c r="I205" s="42">
        <f t="shared" si="1782"/>
        <v>0</v>
      </c>
      <c r="J205" s="42">
        <f t="shared" si="1782"/>
        <v>0</v>
      </c>
      <c r="K205" s="42">
        <f t="shared" si="1782"/>
        <v>0</v>
      </c>
      <c r="L205" s="47" t="s">
        <v>20</v>
      </c>
      <c r="M205" s="42">
        <f>IF(M42="NA","0",IF(M42&gt;2.2,1,0))</f>
        <v>0</v>
      </c>
      <c r="N205" s="42">
        <f t="shared" ref="N205:U205" si="1783">IF(N42="NA","0",IF(N42&gt;2.2,1,0))</f>
        <v>0</v>
      </c>
      <c r="O205" s="42">
        <f t="shared" si="1783"/>
        <v>0</v>
      </c>
      <c r="P205" s="42">
        <f t="shared" si="1783"/>
        <v>0</v>
      </c>
      <c r="Q205" s="42">
        <f t="shared" si="1783"/>
        <v>0</v>
      </c>
      <c r="R205" s="42">
        <f t="shared" si="1783"/>
        <v>0</v>
      </c>
      <c r="S205" s="42">
        <f t="shared" si="1783"/>
        <v>0</v>
      </c>
      <c r="T205" s="42">
        <f t="shared" si="1783"/>
        <v>0</v>
      </c>
      <c r="U205" s="42">
        <f t="shared" si="1783"/>
        <v>0</v>
      </c>
      <c r="V205" s="42">
        <f>IF(V42="NA","0",IF(V42&gt;2.2,1,0))</f>
        <v>0</v>
      </c>
      <c r="W205" s="47" t="s">
        <v>20</v>
      </c>
      <c r="X205" s="42">
        <f t="shared" ref="X205:AF205" si="1784">IF(X42="NA","0",IF(X42&gt;2.2,1,0))</f>
        <v>0</v>
      </c>
      <c r="Y205" s="42">
        <f t="shared" si="1784"/>
        <v>0</v>
      </c>
      <c r="Z205" s="42">
        <f t="shared" si="1784"/>
        <v>0</v>
      </c>
      <c r="AA205" s="42">
        <f t="shared" si="1784"/>
        <v>0</v>
      </c>
      <c r="AB205" s="42">
        <f t="shared" si="1784"/>
        <v>0</v>
      </c>
      <c r="AC205" s="42">
        <f t="shared" si="1784"/>
        <v>0</v>
      </c>
      <c r="AD205" s="42">
        <f t="shared" si="1784"/>
        <v>0</v>
      </c>
      <c r="AE205" s="42">
        <f t="shared" si="1784"/>
        <v>0</v>
      </c>
      <c r="AF205" s="42">
        <f t="shared" si="1784"/>
        <v>0</v>
      </c>
      <c r="AG205" s="42">
        <f>IF(AG42="NA","0",IF(AG42&gt;2.2,1,0))</f>
        <v>0</v>
      </c>
      <c r="AH205" s="47" t="s">
        <v>20</v>
      </c>
      <c r="AI205" s="42">
        <f t="shared" ref="AI205:AQ205" si="1785">IF(AI42="NA","0",IF(AI42&gt;2.2,1,0))</f>
        <v>0</v>
      </c>
      <c r="AJ205" s="42">
        <f t="shared" si="1785"/>
        <v>0</v>
      </c>
      <c r="AK205" s="42">
        <f t="shared" si="1785"/>
        <v>0</v>
      </c>
      <c r="AL205" s="42">
        <f t="shared" si="1785"/>
        <v>0</v>
      </c>
      <c r="AM205" s="42">
        <f t="shared" si="1785"/>
        <v>0</v>
      </c>
      <c r="AN205" s="42">
        <f t="shared" si="1785"/>
        <v>0</v>
      </c>
      <c r="AO205" s="42">
        <f t="shared" si="1785"/>
        <v>0</v>
      </c>
      <c r="AP205" s="42">
        <f t="shared" si="1785"/>
        <v>0</v>
      </c>
      <c r="AQ205" s="42">
        <f t="shared" si="1785"/>
        <v>0</v>
      </c>
      <c r="AR205" s="42">
        <f>IF(AR42="NA","0",IF(AR42&gt;2.2,1,0))</f>
        <v>0</v>
      </c>
      <c r="AS205" s="47" t="s">
        <v>20</v>
      </c>
      <c r="AT205" s="42">
        <f t="shared" ref="AT205:BB205" si="1786">IF(AT42="NA","0",IF(AT42&gt;2.2,1,0))</f>
        <v>0</v>
      </c>
      <c r="AU205" s="42">
        <f t="shared" si="1786"/>
        <v>0</v>
      </c>
      <c r="AV205" s="42">
        <f t="shared" si="1786"/>
        <v>0</v>
      </c>
      <c r="AW205" s="42">
        <f t="shared" si="1786"/>
        <v>0</v>
      </c>
      <c r="AX205" s="42">
        <f t="shared" si="1786"/>
        <v>0</v>
      </c>
      <c r="AY205" s="42">
        <f t="shared" si="1786"/>
        <v>0</v>
      </c>
      <c r="AZ205" s="42">
        <f t="shared" si="1786"/>
        <v>0</v>
      </c>
      <c r="BA205" s="42">
        <f t="shared" si="1786"/>
        <v>0</v>
      </c>
      <c r="BB205" s="42">
        <f t="shared" si="1786"/>
        <v>0</v>
      </c>
      <c r="BC205" s="42">
        <f>IF(BC42="NA","0",IF(BC42&gt;2.2,1,0))</f>
        <v>0</v>
      </c>
      <c r="BD205" s="47" t="s">
        <v>20</v>
      </c>
      <c r="BE205" s="42">
        <f t="shared" ref="BE205:BM205" si="1787">IF(BE42="NA","0",IF(BE42&gt;2.2,1,0))</f>
        <v>0</v>
      </c>
      <c r="BF205" s="42">
        <f t="shared" si="1787"/>
        <v>0</v>
      </c>
      <c r="BG205" s="42">
        <f t="shared" si="1787"/>
        <v>0</v>
      </c>
      <c r="BH205" s="42">
        <f t="shared" si="1787"/>
        <v>0</v>
      </c>
      <c r="BI205" s="42">
        <f t="shared" si="1787"/>
        <v>0</v>
      </c>
      <c r="BJ205" s="42">
        <f t="shared" si="1787"/>
        <v>0</v>
      </c>
      <c r="BK205" s="42">
        <f t="shared" si="1787"/>
        <v>0</v>
      </c>
      <c r="BL205" s="42">
        <f t="shared" si="1787"/>
        <v>0</v>
      </c>
      <c r="BM205" s="42">
        <f t="shared" si="1787"/>
        <v>0</v>
      </c>
      <c r="BN205" s="42">
        <f>IF(BN42="NA","0",IF(BN42&gt;2.2,1,0))</f>
        <v>0</v>
      </c>
      <c r="BO205" s="47" t="s">
        <v>20</v>
      </c>
      <c r="BP205" s="42">
        <f t="shared" ref="BP205:BX205" si="1788">IF(BP42="NA","0",IF(BP42&gt;2.2,1,0))</f>
        <v>0</v>
      </c>
      <c r="BQ205" s="42">
        <f t="shared" si="1788"/>
        <v>0</v>
      </c>
      <c r="BR205" s="42">
        <f t="shared" si="1788"/>
        <v>0</v>
      </c>
      <c r="BS205" s="42">
        <f t="shared" si="1788"/>
        <v>0</v>
      </c>
      <c r="BT205" s="42">
        <f t="shared" si="1788"/>
        <v>0</v>
      </c>
      <c r="BU205" s="42">
        <f t="shared" si="1788"/>
        <v>0</v>
      </c>
      <c r="BV205" s="42">
        <f t="shared" si="1788"/>
        <v>0</v>
      </c>
      <c r="BW205" s="42">
        <f t="shared" si="1788"/>
        <v>0</v>
      </c>
      <c r="BX205" s="42">
        <f t="shared" si="1788"/>
        <v>0</v>
      </c>
      <c r="BY205" s="42">
        <f>IF(BY42="NA","0",IF(BY42&gt;2.2,1,0))</f>
        <v>0</v>
      </c>
      <c r="BZ205" s="47" t="s">
        <v>20</v>
      </c>
      <c r="CA205" s="42">
        <f t="shared" ref="CA205:CI205" si="1789">IF(CA42="NA","0",IF(CA42&gt;2.2,1,0))</f>
        <v>0</v>
      </c>
      <c r="CB205" s="42">
        <f t="shared" si="1789"/>
        <v>0</v>
      </c>
      <c r="CC205" s="42">
        <f t="shared" si="1789"/>
        <v>0</v>
      </c>
      <c r="CD205" s="42">
        <f t="shared" si="1789"/>
        <v>0</v>
      </c>
      <c r="CE205" s="42">
        <f t="shared" si="1789"/>
        <v>0</v>
      </c>
      <c r="CF205" s="42">
        <f t="shared" si="1789"/>
        <v>0</v>
      </c>
      <c r="CG205" s="42">
        <f t="shared" si="1789"/>
        <v>0</v>
      </c>
      <c r="CH205" s="42">
        <f t="shared" si="1789"/>
        <v>0</v>
      </c>
      <c r="CI205" s="42">
        <f t="shared" si="1789"/>
        <v>0</v>
      </c>
      <c r="CJ205" s="42">
        <f>IF(CJ42="NA","0",IF(CJ42&gt;2.2,1,0))</f>
        <v>0</v>
      </c>
      <c r="CK205" s="47" t="s">
        <v>20</v>
      </c>
      <c r="CL205" s="42">
        <f t="shared" ref="CL205:CT205" si="1790">IF(CL42="NA","0",IF(CL42&gt;2.2,1,0))</f>
        <v>0</v>
      </c>
      <c r="CM205" s="42">
        <f t="shared" si="1790"/>
        <v>0</v>
      </c>
      <c r="CN205" s="42">
        <f t="shared" si="1790"/>
        <v>0</v>
      </c>
      <c r="CO205" s="42">
        <f t="shared" si="1790"/>
        <v>0</v>
      </c>
      <c r="CP205" s="42">
        <f t="shared" si="1790"/>
        <v>0</v>
      </c>
      <c r="CQ205" s="42">
        <f t="shared" si="1790"/>
        <v>0</v>
      </c>
      <c r="CR205" s="42">
        <f t="shared" si="1790"/>
        <v>0</v>
      </c>
      <c r="CS205" s="42">
        <f t="shared" si="1790"/>
        <v>0</v>
      </c>
      <c r="CT205" s="42">
        <f t="shared" si="1790"/>
        <v>0</v>
      </c>
      <c r="CU205" s="42">
        <f>IF(CU42="NA","0",IF(CU42&gt;2.2,1,0))</f>
        <v>0</v>
      </c>
      <c r="CV205" s="47" t="s">
        <v>20</v>
      </c>
      <c r="CW205" s="42">
        <f t="shared" ref="CW205:DE205" si="1791">IF(CW42="NA","0",IF(CW42&gt;2.2,1,0))</f>
        <v>0</v>
      </c>
      <c r="CX205" s="42">
        <f t="shared" si="1791"/>
        <v>0</v>
      </c>
      <c r="CY205" s="42">
        <f t="shared" si="1791"/>
        <v>0</v>
      </c>
      <c r="CZ205" s="42">
        <f t="shared" si="1791"/>
        <v>0</v>
      </c>
      <c r="DA205" s="42">
        <f t="shared" si="1791"/>
        <v>0</v>
      </c>
      <c r="DB205" s="42">
        <f t="shared" si="1791"/>
        <v>0</v>
      </c>
      <c r="DC205" s="42">
        <f t="shared" si="1791"/>
        <v>0</v>
      </c>
      <c r="DD205" s="42">
        <f t="shared" si="1791"/>
        <v>0</v>
      </c>
      <c r="DE205" s="42">
        <f t="shared" si="1791"/>
        <v>0</v>
      </c>
      <c r="DF205" s="42">
        <f>IF(DF42="NA","0",IF(DF42&gt;2.2,1,0))</f>
        <v>0</v>
      </c>
      <c r="DG205" s="47" t="s">
        <v>20</v>
      </c>
      <c r="DH205" s="42">
        <f t="shared" ref="DH205:DP205" si="1792">IF(DH42="NA","0",IF(DH42&gt;2.2,1,0))</f>
        <v>0</v>
      </c>
      <c r="DI205" s="42">
        <f t="shared" si="1792"/>
        <v>0</v>
      </c>
      <c r="DJ205" s="42">
        <f t="shared" si="1792"/>
        <v>0</v>
      </c>
      <c r="DK205" s="42">
        <f t="shared" si="1792"/>
        <v>0</v>
      </c>
      <c r="DL205" s="42">
        <f t="shared" si="1792"/>
        <v>0</v>
      </c>
      <c r="DM205" s="42">
        <f t="shared" si="1792"/>
        <v>0</v>
      </c>
      <c r="DN205" s="42">
        <f t="shared" si="1792"/>
        <v>0</v>
      </c>
      <c r="DO205" s="42">
        <f t="shared" si="1792"/>
        <v>0</v>
      </c>
      <c r="DP205" s="42">
        <f t="shared" si="1792"/>
        <v>0</v>
      </c>
      <c r="DQ205" s="42">
        <f>IF(DQ42="NA","0",IF(DQ42&gt;2.2,1,0))</f>
        <v>0</v>
      </c>
      <c r="DR205" s="47" t="s">
        <v>20</v>
      </c>
      <c r="DS205" s="42">
        <f t="shared" ref="DS205:EA205" si="1793">IF(DS42="NA","0",IF(DS42&gt;2.2,1,0))</f>
        <v>0</v>
      </c>
      <c r="DT205" s="42">
        <f t="shared" si="1793"/>
        <v>0</v>
      </c>
      <c r="DU205" s="42">
        <f t="shared" si="1793"/>
        <v>0</v>
      </c>
      <c r="DV205" s="42">
        <f t="shared" si="1793"/>
        <v>0</v>
      </c>
      <c r="DW205" s="42">
        <f t="shared" si="1793"/>
        <v>0</v>
      </c>
      <c r="DX205" s="42">
        <f t="shared" si="1793"/>
        <v>0</v>
      </c>
      <c r="DY205" s="42">
        <f t="shared" si="1793"/>
        <v>0</v>
      </c>
      <c r="DZ205" s="42">
        <f t="shared" si="1793"/>
        <v>0</v>
      </c>
      <c r="EA205" s="42">
        <f t="shared" si="1793"/>
        <v>0</v>
      </c>
      <c r="EB205" s="42">
        <f>IF(EB42="NA","0",IF(EB42&gt;2.2,1,0))</f>
        <v>0</v>
      </c>
      <c r="EC205" s="47" t="s">
        <v>20</v>
      </c>
      <c r="ED205" s="42">
        <f t="shared" ref="ED205:EL205" si="1794">IF(ED42="NA","0",IF(ED42&gt;2.2,1,0))</f>
        <v>0</v>
      </c>
      <c r="EE205" s="42">
        <f t="shared" si="1794"/>
        <v>0</v>
      </c>
      <c r="EF205" s="42">
        <f t="shared" si="1794"/>
        <v>0</v>
      </c>
      <c r="EG205" s="42">
        <f t="shared" si="1794"/>
        <v>0</v>
      </c>
      <c r="EH205" s="42">
        <f t="shared" si="1794"/>
        <v>0</v>
      </c>
      <c r="EI205" s="42">
        <f t="shared" si="1794"/>
        <v>0</v>
      </c>
      <c r="EJ205" s="42">
        <f t="shared" si="1794"/>
        <v>0</v>
      </c>
      <c r="EK205" s="42">
        <f t="shared" si="1794"/>
        <v>0</v>
      </c>
      <c r="EL205" s="42">
        <f t="shared" si="1794"/>
        <v>0</v>
      </c>
      <c r="EM205" s="42">
        <f t="shared" ref="EM205" si="1795">IF(EM42="NA","0",IF(EM42&gt;2.2,1,0))</f>
        <v>0</v>
      </c>
      <c r="EN205" s="47" t="s">
        <v>20</v>
      </c>
      <c r="EO205" s="42">
        <f t="shared" ref="EO205:EX205" si="1796">IF(EO42="NA","0",IF(EO42&gt;2.2,1,0))</f>
        <v>0</v>
      </c>
      <c r="EP205" s="42">
        <f t="shared" si="1796"/>
        <v>0</v>
      </c>
      <c r="EQ205" s="42">
        <f t="shared" si="1796"/>
        <v>0</v>
      </c>
      <c r="ER205" s="42">
        <f t="shared" si="1796"/>
        <v>0</v>
      </c>
      <c r="ES205" s="42">
        <f t="shared" si="1796"/>
        <v>0</v>
      </c>
      <c r="ET205" s="42">
        <f t="shared" si="1796"/>
        <v>0</v>
      </c>
      <c r="EU205" s="42">
        <f t="shared" si="1796"/>
        <v>0</v>
      </c>
      <c r="EV205" s="42">
        <f t="shared" si="1796"/>
        <v>0</v>
      </c>
      <c r="EW205" s="42">
        <f t="shared" si="1796"/>
        <v>0</v>
      </c>
      <c r="EX205" s="42">
        <f t="shared" si="1796"/>
        <v>0</v>
      </c>
      <c r="EY205" s="47" t="s">
        <v>20</v>
      </c>
      <c r="EZ205" s="42">
        <f t="shared" ref="EZ205:FI205" si="1797">IF(EZ42="NA","0",IF(EZ42&gt;2.2,1,0))</f>
        <v>0</v>
      </c>
      <c r="FA205" s="42">
        <f t="shared" si="1797"/>
        <v>0</v>
      </c>
      <c r="FB205" s="42">
        <f t="shared" si="1797"/>
        <v>0</v>
      </c>
      <c r="FC205" s="42">
        <f t="shared" si="1797"/>
        <v>0</v>
      </c>
      <c r="FD205" s="42">
        <f t="shared" si="1797"/>
        <v>0</v>
      </c>
      <c r="FE205" s="42">
        <f t="shared" si="1797"/>
        <v>0</v>
      </c>
      <c r="FF205" s="42">
        <f t="shared" si="1797"/>
        <v>0</v>
      </c>
      <c r="FG205" s="42">
        <f t="shared" si="1797"/>
        <v>0</v>
      </c>
      <c r="FH205" s="42">
        <f t="shared" si="1797"/>
        <v>0</v>
      </c>
      <c r="FI205" s="42">
        <f t="shared" si="1797"/>
        <v>0</v>
      </c>
      <c r="FJ205" s="47" t="s">
        <v>20</v>
      </c>
      <c r="FK205" s="42">
        <f t="shared" ref="FK205:FS205" si="1798">IF(FK42="NA","0",IF(FK42&gt;2.2,1,0))</f>
        <v>0</v>
      </c>
      <c r="FL205" s="42">
        <f t="shared" si="1798"/>
        <v>0</v>
      </c>
      <c r="FM205" s="42">
        <f t="shared" si="1798"/>
        <v>0</v>
      </c>
      <c r="FN205" s="42">
        <f t="shared" si="1798"/>
        <v>0</v>
      </c>
      <c r="FO205" s="42">
        <f t="shared" si="1798"/>
        <v>0</v>
      </c>
      <c r="FP205" s="42">
        <f t="shared" si="1798"/>
        <v>0</v>
      </c>
      <c r="FQ205" s="42">
        <f t="shared" si="1798"/>
        <v>0</v>
      </c>
      <c r="FR205" s="42">
        <f t="shared" si="1798"/>
        <v>0</v>
      </c>
      <c r="FS205" s="42">
        <f t="shared" si="1798"/>
        <v>0</v>
      </c>
      <c r="FT205" s="47" t="s">
        <v>20</v>
      </c>
      <c r="FU205" s="98" t="s">
        <v>20</v>
      </c>
      <c r="FV205" s="51">
        <f>SUM(B205:FT205)</f>
        <v>0</v>
      </c>
      <c r="FW205" s="44"/>
      <c r="FX205" s="4"/>
      <c r="FY205" s="4"/>
    </row>
    <row r="206" spans="1:181" x14ac:dyDescent="0.2">
      <c r="A206" s="47" t="s">
        <v>21</v>
      </c>
      <c r="B206" s="42">
        <f t="shared" ref="B206:K207" si="1799">IF(B43="NA","0",IF(B43&gt;2.2,1,0))</f>
        <v>0</v>
      </c>
      <c r="C206" s="42">
        <f t="shared" si="1799"/>
        <v>0</v>
      </c>
      <c r="D206" s="42">
        <f t="shared" si="1799"/>
        <v>0</v>
      </c>
      <c r="E206" s="42">
        <f t="shared" si="1799"/>
        <v>0</v>
      </c>
      <c r="F206" s="42">
        <f t="shared" si="1799"/>
        <v>0</v>
      </c>
      <c r="G206" s="42">
        <f t="shared" si="1799"/>
        <v>0</v>
      </c>
      <c r="H206" s="42">
        <f t="shared" si="1799"/>
        <v>0</v>
      </c>
      <c r="I206" s="42">
        <f t="shared" si="1799"/>
        <v>0</v>
      </c>
      <c r="J206" s="42">
        <f t="shared" si="1799"/>
        <v>0</v>
      </c>
      <c r="K206" s="42">
        <f t="shared" si="1799"/>
        <v>0</v>
      </c>
      <c r="L206" s="47" t="s">
        <v>21</v>
      </c>
      <c r="M206" s="42">
        <f t="shared" ref="M206:V206" si="1800">IF(M43="NA","0",IF(M43&gt;2.2,1,0))</f>
        <v>0</v>
      </c>
      <c r="N206" s="42">
        <f t="shared" si="1800"/>
        <v>0</v>
      </c>
      <c r="O206" s="42">
        <f t="shared" si="1800"/>
        <v>0</v>
      </c>
      <c r="P206" s="42">
        <f t="shared" si="1800"/>
        <v>0</v>
      </c>
      <c r="Q206" s="42">
        <f t="shared" si="1800"/>
        <v>0</v>
      </c>
      <c r="R206" s="42">
        <f t="shared" si="1800"/>
        <v>0</v>
      </c>
      <c r="S206" s="42">
        <f t="shared" si="1800"/>
        <v>0</v>
      </c>
      <c r="T206" s="42">
        <f t="shared" si="1800"/>
        <v>0</v>
      </c>
      <c r="U206" s="42">
        <f t="shared" si="1800"/>
        <v>0</v>
      </c>
      <c r="V206" s="42">
        <f t="shared" si="1800"/>
        <v>0</v>
      </c>
      <c r="W206" s="47" t="s">
        <v>21</v>
      </c>
      <c r="X206" s="42">
        <f t="shared" ref="X206:AG206" si="1801">IF(X43="NA","0",IF(X43&gt;2.2,1,0))</f>
        <v>0</v>
      </c>
      <c r="Y206" s="42">
        <f t="shared" si="1801"/>
        <v>0</v>
      </c>
      <c r="Z206" s="42">
        <f t="shared" si="1801"/>
        <v>0</v>
      </c>
      <c r="AA206" s="42">
        <f t="shared" si="1801"/>
        <v>0</v>
      </c>
      <c r="AB206" s="42">
        <f t="shared" si="1801"/>
        <v>0</v>
      </c>
      <c r="AC206" s="42">
        <f t="shared" si="1801"/>
        <v>0</v>
      </c>
      <c r="AD206" s="42">
        <f t="shared" si="1801"/>
        <v>0</v>
      </c>
      <c r="AE206" s="42">
        <f t="shared" si="1801"/>
        <v>0</v>
      </c>
      <c r="AF206" s="42">
        <f t="shared" si="1801"/>
        <v>0</v>
      </c>
      <c r="AG206" s="42">
        <f t="shared" si="1801"/>
        <v>0</v>
      </c>
      <c r="AH206" s="47" t="s">
        <v>21</v>
      </c>
      <c r="AI206" s="42">
        <f t="shared" ref="AI206:AQ206" si="1802">IF(AI43="NA","0",IF(AI43&gt;2.2,1,0))</f>
        <v>0</v>
      </c>
      <c r="AJ206" s="42">
        <f t="shared" si="1802"/>
        <v>0</v>
      </c>
      <c r="AK206" s="42">
        <f t="shared" si="1802"/>
        <v>0</v>
      </c>
      <c r="AL206" s="42">
        <f t="shared" si="1802"/>
        <v>0</v>
      </c>
      <c r="AM206" s="42">
        <f t="shared" si="1802"/>
        <v>0</v>
      </c>
      <c r="AN206" s="42">
        <f t="shared" si="1802"/>
        <v>0</v>
      </c>
      <c r="AO206" s="42">
        <f t="shared" si="1802"/>
        <v>0</v>
      </c>
      <c r="AP206" s="42">
        <f t="shared" si="1802"/>
        <v>0</v>
      </c>
      <c r="AQ206" s="42">
        <f t="shared" si="1802"/>
        <v>0</v>
      </c>
      <c r="AR206" s="42">
        <f>IF(AR43="NA","0",IF(AR43&gt;2.2,1,0))</f>
        <v>0</v>
      </c>
      <c r="AS206" s="47" t="s">
        <v>21</v>
      </c>
      <c r="AT206" s="42">
        <f t="shared" ref="AT206:BC206" si="1803">IF(AT43="NA","0",IF(AT43&gt;2.2,1,0))</f>
        <v>0</v>
      </c>
      <c r="AU206" s="42">
        <f t="shared" si="1803"/>
        <v>0</v>
      </c>
      <c r="AV206" s="42">
        <f t="shared" si="1803"/>
        <v>0</v>
      </c>
      <c r="AW206" s="42">
        <f t="shared" si="1803"/>
        <v>0</v>
      </c>
      <c r="AX206" s="42">
        <f t="shared" si="1803"/>
        <v>0</v>
      </c>
      <c r="AY206" s="42">
        <f t="shared" si="1803"/>
        <v>0</v>
      </c>
      <c r="AZ206" s="42">
        <f t="shared" si="1803"/>
        <v>0</v>
      </c>
      <c r="BA206" s="42">
        <f t="shared" si="1803"/>
        <v>0</v>
      </c>
      <c r="BB206" s="42">
        <f t="shared" si="1803"/>
        <v>0</v>
      </c>
      <c r="BC206" s="42">
        <f t="shared" si="1803"/>
        <v>0</v>
      </c>
      <c r="BD206" s="47" t="s">
        <v>21</v>
      </c>
      <c r="BE206" s="42">
        <f t="shared" ref="BE206:BM206" si="1804">IF(BE43="NA","0",IF(BE43&gt;2.2,1,0))</f>
        <v>0</v>
      </c>
      <c r="BF206" s="42">
        <f t="shared" si="1804"/>
        <v>0</v>
      </c>
      <c r="BG206" s="42">
        <f t="shared" si="1804"/>
        <v>0</v>
      </c>
      <c r="BH206" s="42">
        <f t="shared" si="1804"/>
        <v>0</v>
      </c>
      <c r="BI206" s="42">
        <f t="shared" si="1804"/>
        <v>0</v>
      </c>
      <c r="BJ206" s="42">
        <f t="shared" si="1804"/>
        <v>0</v>
      </c>
      <c r="BK206" s="42">
        <f t="shared" si="1804"/>
        <v>0</v>
      </c>
      <c r="BL206" s="42">
        <f t="shared" si="1804"/>
        <v>0</v>
      </c>
      <c r="BM206" s="42">
        <f t="shared" si="1804"/>
        <v>0</v>
      </c>
      <c r="BN206" s="42">
        <f>IF(BN43="NA","0",IF(BN43&gt;2.2,1,0))</f>
        <v>0</v>
      </c>
      <c r="BO206" s="47" t="s">
        <v>21</v>
      </c>
      <c r="BP206" s="42">
        <f t="shared" ref="BP206:BX206" si="1805">IF(BP43="NA","0",IF(BP43&gt;2.2,1,0))</f>
        <v>0</v>
      </c>
      <c r="BQ206" s="42">
        <f t="shared" si="1805"/>
        <v>0</v>
      </c>
      <c r="BR206" s="42">
        <f t="shared" si="1805"/>
        <v>0</v>
      </c>
      <c r="BS206" s="42">
        <f t="shared" si="1805"/>
        <v>0</v>
      </c>
      <c r="BT206" s="42">
        <f t="shared" si="1805"/>
        <v>0</v>
      </c>
      <c r="BU206" s="42">
        <f t="shared" si="1805"/>
        <v>0</v>
      </c>
      <c r="BV206" s="42">
        <f t="shared" si="1805"/>
        <v>0</v>
      </c>
      <c r="BW206" s="42">
        <f t="shared" si="1805"/>
        <v>0</v>
      </c>
      <c r="BX206" s="42">
        <f t="shared" si="1805"/>
        <v>0</v>
      </c>
      <c r="BY206" s="42">
        <f>IF(BY43="NA","0",IF(BY43&gt;2.2,1,0))</f>
        <v>0</v>
      </c>
      <c r="BZ206" s="47" t="s">
        <v>21</v>
      </c>
      <c r="CA206" s="42">
        <f t="shared" ref="CA206:CI206" si="1806">IF(CA43="NA","0",IF(CA43&gt;2.2,1,0))</f>
        <v>0</v>
      </c>
      <c r="CB206" s="42">
        <f t="shared" si="1806"/>
        <v>0</v>
      </c>
      <c r="CC206" s="42">
        <f t="shared" si="1806"/>
        <v>0</v>
      </c>
      <c r="CD206" s="42">
        <f t="shared" si="1806"/>
        <v>0</v>
      </c>
      <c r="CE206" s="42">
        <f t="shared" si="1806"/>
        <v>0</v>
      </c>
      <c r="CF206" s="42">
        <f t="shared" si="1806"/>
        <v>0</v>
      </c>
      <c r="CG206" s="42">
        <f t="shared" si="1806"/>
        <v>0</v>
      </c>
      <c r="CH206" s="42">
        <f t="shared" si="1806"/>
        <v>0</v>
      </c>
      <c r="CI206" s="42">
        <f t="shared" si="1806"/>
        <v>0</v>
      </c>
      <c r="CJ206" s="42">
        <f>IF(CJ43="NA","0",IF(CJ43&gt;2.2,1,0))</f>
        <v>0</v>
      </c>
      <c r="CK206" s="47" t="s">
        <v>21</v>
      </c>
      <c r="CL206" s="42">
        <f t="shared" ref="CL206:CT206" si="1807">IF(CL43="NA","0",IF(CL43&gt;2.2,1,0))</f>
        <v>0</v>
      </c>
      <c r="CM206" s="42">
        <f t="shared" si="1807"/>
        <v>0</v>
      </c>
      <c r="CN206" s="42">
        <f t="shared" si="1807"/>
        <v>0</v>
      </c>
      <c r="CO206" s="42">
        <f t="shared" si="1807"/>
        <v>0</v>
      </c>
      <c r="CP206" s="42">
        <f t="shared" si="1807"/>
        <v>0</v>
      </c>
      <c r="CQ206" s="42">
        <f t="shared" si="1807"/>
        <v>0</v>
      </c>
      <c r="CR206" s="42">
        <f t="shared" si="1807"/>
        <v>0</v>
      </c>
      <c r="CS206" s="42">
        <f t="shared" si="1807"/>
        <v>0</v>
      </c>
      <c r="CT206" s="42">
        <f t="shared" si="1807"/>
        <v>0</v>
      </c>
      <c r="CU206" s="42">
        <f>IF(CU43="NA","0",IF(CU43&gt;2.2,1,0))</f>
        <v>0</v>
      </c>
      <c r="CV206" s="47" t="s">
        <v>21</v>
      </c>
      <c r="CW206" s="42">
        <f t="shared" ref="CW206:DE206" si="1808">IF(CW43="NA","0",IF(CW43&gt;2.2,1,0))</f>
        <v>0</v>
      </c>
      <c r="CX206" s="42">
        <f t="shared" si="1808"/>
        <v>0</v>
      </c>
      <c r="CY206" s="42">
        <f t="shared" si="1808"/>
        <v>0</v>
      </c>
      <c r="CZ206" s="42">
        <f t="shared" si="1808"/>
        <v>0</v>
      </c>
      <c r="DA206" s="42">
        <f t="shared" si="1808"/>
        <v>0</v>
      </c>
      <c r="DB206" s="42">
        <f t="shared" si="1808"/>
        <v>0</v>
      </c>
      <c r="DC206" s="42">
        <f t="shared" si="1808"/>
        <v>0</v>
      </c>
      <c r="DD206" s="42">
        <f t="shared" si="1808"/>
        <v>0</v>
      </c>
      <c r="DE206" s="42">
        <f t="shared" si="1808"/>
        <v>0</v>
      </c>
      <c r="DF206" s="42">
        <f>IF(DF43="NA","0",IF(DF43&gt;2.2,1,0))</f>
        <v>0</v>
      </c>
      <c r="DG206" s="47" t="s">
        <v>21</v>
      </c>
      <c r="DH206" s="42">
        <f t="shared" ref="DH206:DP206" si="1809">IF(DH43="NA","0",IF(DH43&gt;2.2,1,0))</f>
        <v>0</v>
      </c>
      <c r="DI206" s="42">
        <f t="shared" si="1809"/>
        <v>0</v>
      </c>
      <c r="DJ206" s="42">
        <f t="shared" si="1809"/>
        <v>0</v>
      </c>
      <c r="DK206" s="42">
        <f t="shared" si="1809"/>
        <v>0</v>
      </c>
      <c r="DL206" s="42">
        <f t="shared" si="1809"/>
        <v>0</v>
      </c>
      <c r="DM206" s="42">
        <f t="shared" si="1809"/>
        <v>0</v>
      </c>
      <c r="DN206" s="42">
        <f t="shared" si="1809"/>
        <v>0</v>
      </c>
      <c r="DO206" s="42">
        <f t="shared" si="1809"/>
        <v>0</v>
      </c>
      <c r="DP206" s="42">
        <f t="shared" si="1809"/>
        <v>0</v>
      </c>
      <c r="DQ206" s="42">
        <f>IF(DQ43="NA","0",IF(DQ43&gt;2.2,1,0))</f>
        <v>0</v>
      </c>
      <c r="DR206" s="47" t="s">
        <v>21</v>
      </c>
      <c r="DS206" s="42">
        <f t="shared" ref="DS206:EA206" si="1810">IF(DS43="NA","0",IF(DS43&gt;2.2,1,0))</f>
        <v>0</v>
      </c>
      <c r="DT206" s="42">
        <f t="shared" si="1810"/>
        <v>0</v>
      </c>
      <c r="DU206" s="42">
        <f t="shared" si="1810"/>
        <v>0</v>
      </c>
      <c r="DV206" s="42">
        <f t="shared" si="1810"/>
        <v>0</v>
      </c>
      <c r="DW206" s="42">
        <f t="shared" si="1810"/>
        <v>0</v>
      </c>
      <c r="DX206" s="42">
        <f t="shared" si="1810"/>
        <v>0</v>
      </c>
      <c r="DY206" s="42">
        <f t="shared" si="1810"/>
        <v>0</v>
      </c>
      <c r="DZ206" s="42">
        <f t="shared" si="1810"/>
        <v>0</v>
      </c>
      <c r="EA206" s="42">
        <f t="shared" si="1810"/>
        <v>0</v>
      </c>
      <c r="EB206" s="42">
        <f>IF(EB43="NA","0",IF(EB43&gt;2.2,1,0))</f>
        <v>0</v>
      </c>
      <c r="EC206" s="47" t="s">
        <v>21</v>
      </c>
      <c r="ED206" s="42">
        <f t="shared" ref="ED206:EL206" si="1811">IF(ED43="NA","0",IF(ED43&gt;2.2,1,0))</f>
        <v>0</v>
      </c>
      <c r="EE206" s="42">
        <f t="shared" si="1811"/>
        <v>0</v>
      </c>
      <c r="EF206" s="42">
        <f t="shared" si="1811"/>
        <v>0</v>
      </c>
      <c r="EG206" s="42">
        <f t="shared" si="1811"/>
        <v>0</v>
      </c>
      <c r="EH206" s="42">
        <f t="shared" si="1811"/>
        <v>0</v>
      </c>
      <c r="EI206" s="42">
        <f t="shared" si="1811"/>
        <v>0</v>
      </c>
      <c r="EJ206" s="42">
        <f t="shared" si="1811"/>
        <v>0</v>
      </c>
      <c r="EK206" s="42">
        <f t="shared" si="1811"/>
        <v>0</v>
      </c>
      <c r="EL206" s="42">
        <f t="shared" si="1811"/>
        <v>0</v>
      </c>
      <c r="EM206" s="42">
        <f t="shared" ref="EM206" si="1812">IF(EM43="NA","0",IF(EM43&gt;2.2,1,0))</f>
        <v>0</v>
      </c>
      <c r="EN206" s="47" t="s">
        <v>21</v>
      </c>
      <c r="EO206" s="42">
        <f t="shared" ref="EO206:EX206" si="1813">IF(EO43="NA","0",IF(EO43&gt;2.2,1,0))</f>
        <v>0</v>
      </c>
      <c r="EP206" s="42">
        <f t="shared" si="1813"/>
        <v>0</v>
      </c>
      <c r="EQ206" s="42">
        <f t="shared" si="1813"/>
        <v>0</v>
      </c>
      <c r="ER206" s="42">
        <f t="shared" si="1813"/>
        <v>0</v>
      </c>
      <c r="ES206" s="42">
        <f t="shared" si="1813"/>
        <v>0</v>
      </c>
      <c r="ET206" s="42">
        <f t="shared" si="1813"/>
        <v>0</v>
      </c>
      <c r="EU206" s="42">
        <f t="shared" si="1813"/>
        <v>0</v>
      </c>
      <c r="EV206" s="42">
        <f t="shared" si="1813"/>
        <v>0</v>
      </c>
      <c r="EW206" s="42">
        <f t="shared" si="1813"/>
        <v>0</v>
      </c>
      <c r="EX206" s="42">
        <f t="shared" si="1813"/>
        <v>0</v>
      </c>
      <c r="EY206" s="47" t="s">
        <v>21</v>
      </c>
      <c r="EZ206" s="42">
        <f t="shared" ref="EZ206:FI206" si="1814">IF(EZ43="NA","0",IF(EZ43&gt;2.2,1,0))</f>
        <v>0</v>
      </c>
      <c r="FA206" s="42">
        <f t="shared" si="1814"/>
        <v>0</v>
      </c>
      <c r="FB206" s="42">
        <f t="shared" si="1814"/>
        <v>0</v>
      </c>
      <c r="FC206" s="42">
        <f t="shared" si="1814"/>
        <v>0</v>
      </c>
      <c r="FD206" s="42">
        <f t="shared" si="1814"/>
        <v>0</v>
      </c>
      <c r="FE206" s="42">
        <f t="shared" si="1814"/>
        <v>0</v>
      </c>
      <c r="FF206" s="42">
        <f t="shared" si="1814"/>
        <v>0</v>
      </c>
      <c r="FG206" s="42">
        <f t="shared" si="1814"/>
        <v>0</v>
      </c>
      <c r="FH206" s="42">
        <f t="shared" si="1814"/>
        <v>0</v>
      </c>
      <c r="FI206" s="42">
        <f t="shared" si="1814"/>
        <v>0</v>
      </c>
      <c r="FJ206" s="47" t="s">
        <v>21</v>
      </c>
      <c r="FK206" s="42">
        <f t="shared" ref="FK206:FS206" si="1815">IF(FK43="NA","0",IF(FK43&gt;2.2,1,0))</f>
        <v>0</v>
      </c>
      <c r="FL206" s="42">
        <f t="shared" si="1815"/>
        <v>0</v>
      </c>
      <c r="FM206" s="42">
        <f t="shared" si="1815"/>
        <v>0</v>
      </c>
      <c r="FN206" s="42">
        <f t="shared" si="1815"/>
        <v>0</v>
      </c>
      <c r="FO206" s="42">
        <f t="shared" si="1815"/>
        <v>0</v>
      </c>
      <c r="FP206" s="42">
        <f t="shared" si="1815"/>
        <v>0</v>
      </c>
      <c r="FQ206" s="42">
        <f t="shared" si="1815"/>
        <v>0</v>
      </c>
      <c r="FR206" s="42">
        <f t="shared" si="1815"/>
        <v>0</v>
      </c>
      <c r="FS206" s="42">
        <f t="shared" si="1815"/>
        <v>0</v>
      </c>
      <c r="FT206" s="47" t="s">
        <v>21</v>
      </c>
      <c r="FU206" s="98" t="s">
        <v>21</v>
      </c>
      <c r="FV206" s="51">
        <f>SUM(B206:FT206)</f>
        <v>0</v>
      </c>
      <c r="FW206" s="44"/>
      <c r="FX206" s="4"/>
      <c r="FY206" s="4"/>
    </row>
    <row r="207" spans="1:181" x14ac:dyDescent="0.2">
      <c r="A207" s="47" t="s">
        <v>22</v>
      </c>
      <c r="B207" s="42">
        <f t="shared" si="1799"/>
        <v>0</v>
      </c>
      <c r="C207" s="42">
        <f t="shared" si="1799"/>
        <v>0</v>
      </c>
      <c r="D207" s="42">
        <f t="shared" si="1799"/>
        <v>0</v>
      </c>
      <c r="E207" s="42">
        <f t="shared" si="1799"/>
        <v>0</v>
      </c>
      <c r="F207" s="42">
        <f t="shared" si="1799"/>
        <v>0</v>
      </c>
      <c r="G207" s="42">
        <f t="shared" si="1799"/>
        <v>0</v>
      </c>
      <c r="H207" s="42">
        <f t="shared" si="1799"/>
        <v>0</v>
      </c>
      <c r="I207" s="42">
        <f t="shared" si="1799"/>
        <v>0</v>
      </c>
      <c r="J207" s="42">
        <f t="shared" si="1799"/>
        <v>0</v>
      </c>
      <c r="K207" s="42">
        <f t="shared" si="1799"/>
        <v>0</v>
      </c>
      <c r="L207" s="47" t="s">
        <v>22</v>
      </c>
      <c r="M207" s="42">
        <f t="shared" ref="M207:V207" si="1816">IF(M44="NA","0",IF(M44&gt;2.2,1,0))</f>
        <v>0</v>
      </c>
      <c r="N207" s="42">
        <f t="shared" si="1816"/>
        <v>0</v>
      </c>
      <c r="O207" s="42">
        <f t="shared" si="1816"/>
        <v>0</v>
      </c>
      <c r="P207" s="42">
        <f t="shared" si="1816"/>
        <v>0</v>
      </c>
      <c r="Q207" s="42">
        <f t="shared" si="1816"/>
        <v>0</v>
      </c>
      <c r="R207" s="42">
        <f t="shared" si="1816"/>
        <v>0</v>
      </c>
      <c r="S207" s="42">
        <f t="shared" si="1816"/>
        <v>0</v>
      </c>
      <c r="T207" s="42">
        <f t="shared" si="1816"/>
        <v>0</v>
      </c>
      <c r="U207" s="42">
        <f t="shared" si="1816"/>
        <v>0</v>
      </c>
      <c r="V207" s="42">
        <f t="shared" si="1816"/>
        <v>0</v>
      </c>
      <c r="W207" s="47" t="s">
        <v>22</v>
      </c>
      <c r="X207" s="42">
        <f t="shared" ref="X207:AG207" si="1817">IF(X44="NA","0",IF(X44&gt;2.2,1,0))</f>
        <v>0</v>
      </c>
      <c r="Y207" s="42">
        <f t="shared" si="1817"/>
        <v>0</v>
      </c>
      <c r="Z207" s="42">
        <f t="shared" si="1817"/>
        <v>0</v>
      </c>
      <c r="AA207" s="42">
        <f t="shared" si="1817"/>
        <v>0</v>
      </c>
      <c r="AB207" s="42">
        <f t="shared" si="1817"/>
        <v>1</v>
      </c>
      <c r="AC207" s="42">
        <f t="shared" si="1817"/>
        <v>0</v>
      </c>
      <c r="AD207" s="42">
        <f t="shared" si="1817"/>
        <v>0</v>
      </c>
      <c r="AE207" s="42">
        <f t="shared" si="1817"/>
        <v>1</v>
      </c>
      <c r="AF207" s="42">
        <f t="shared" si="1817"/>
        <v>0</v>
      </c>
      <c r="AG207" s="42">
        <f t="shared" si="1817"/>
        <v>0</v>
      </c>
      <c r="AH207" s="47" t="s">
        <v>22</v>
      </c>
      <c r="AI207" s="42">
        <f t="shared" ref="AI207:AQ207" si="1818">IF(AI44="NA","0",IF(AI44&gt;2.2,1,0))</f>
        <v>0</v>
      </c>
      <c r="AJ207" s="42">
        <f t="shared" si="1818"/>
        <v>0</v>
      </c>
      <c r="AK207" s="42">
        <f t="shared" si="1818"/>
        <v>0</v>
      </c>
      <c r="AL207" s="42">
        <f t="shared" si="1818"/>
        <v>0</v>
      </c>
      <c r="AM207" s="42">
        <f t="shared" si="1818"/>
        <v>0</v>
      </c>
      <c r="AN207" s="42">
        <f t="shared" si="1818"/>
        <v>0</v>
      </c>
      <c r="AO207" s="42">
        <f t="shared" si="1818"/>
        <v>1</v>
      </c>
      <c r="AP207" s="42">
        <f t="shared" si="1818"/>
        <v>0</v>
      </c>
      <c r="AQ207" s="42">
        <f t="shared" si="1818"/>
        <v>0</v>
      </c>
      <c r="AR207" s="42">
        <f>IF(AR44="NA","0",IF(AR44&gt;2.2,1,0))</f>
        <v>0</v>
      </c>
      <c r="AS207" s="47" t="s">
        <v>22</v>
      </c>
      <c r="AT207" s="42">
        <f t="shared" ref="AT207:BC207" si="1819">IF(AT44="NA","0",IF(AT44&gt;2.2,1,0))</f>
        <v>0</v>
      </c>
      <c r="AU207" s="42">
        <f t="shared" si="1819"/>
        <v>0</v>
      </c>
      <c r="AV207" s="42">
        <f t="shared" si="1819"/>
        <v>0</v>
      </c>
      <c r="AW207" s="42">
        <f t="shared" si="1819"/>
        <v>0</v>
      </c>
      <c r="AX207" s="42">
        <f t="shared" si="1819"/>
        <v>0</v>
      </c>
      <c r="AY207" s="42">
        <f t="shared" si="1819"/>
        <v>0</v>
      </c>
      <c r="AZ207" s="42">
        <f t="shared" si="1819"/>
        <v>0</v>
      </c>
      <c r="BA207" s="42">
        <f t="shared" si="1819"/>
        <v>0</v>
      </c>
      <c r="BB207" s="42">
        <f t="shared" si="1819"/>
        <v>0</v>
      </c>
      <c r="BC207" s="42">
        <f t="shared" si="1819"/>
        <v>0</v>
      </c>
      <c r="BD207" s="47" t="s">
        <v>22</v>
      </c>
      <c r="BE207" s="42">
        <f t="shared" ref="BE207:BM207" si="1820">IF(BE44="NA","0",IF(BE44&gt;2.2,1,0))</f>
        <v>0</v>
      </c>
      <c r="BF207" s="42">
        <f t="shared" si="1820"/>
        <v>0</v>
      </c>
      <c r="BG207" s="42">
        <f t="shared" si="1820"/>
        <v>0</v>
      </c>
      <c r="BH207" s="42">
        <f t="shared" si="1820"/>
        <v>0</v>
      </c>
      <c r="BI207" s="42">
        <f t="shared" si="1820"/>
        <v>0</v>
      </c>
      <c r="BJ207" s="42">
        <f t="shared" si="1820"/>
        <v>0</v>
      </c>
      <c r="BK207" s="42">
        <f t="shared" si="1820"/>
        <v>0</v>
      </c>
      <c r="BL207" s="42">
        <f t="shared" si="1820"/>
        <v>0</v>
      </c>
      <c r="BM207" s="42">
        <f t="shared" si="1820"/>
        <v>0</v>
      </c>
      <c r="BN207" s="42">
        <f>IF(BN44="NA","0",IF(BN44&gt;2.2,1,0))</f>
        <v>0</v>
      </c>
      <c r="BO207" s="47" t="s">
        <v>22</v>
      </c>
      <c r="BP207" s="42">
        <f t="shared" ref="BP207:BX207" si="1821">IF(BP44="NA","0",IF(BP44&gt;2.2,1,0))</f>
        <v>0</v>
      </c>
      <c r="BQ207" s="42">
        <f t="shared" si="1821"/>
        <v>0</v>
      </c>
      <c r="BR207" s="42">
        <f t="shared" si="1821"/>
        <v>0</v>
      </c>
      <c r="BS207" s="42">
        <f t="shared" si="1821"/>
        <v>0</v>
      </c>
      <c r="BT207" s="42">
        <f t="shared" si="1821"/>
        <v>0</v>
      </c>
      <c r="BU207" s="42">
        <f t="shared" si="1821"/>
        <v>0</v>
      </c>
      <c r="BV207" s="42">
        <f t="shared" si="1821"/>
        <v>0</v>
      </c>
      <c r="BW207" s="42">
        <f t="shared" si="1821"/>
        <v>0</v>
      </c>
      <c r="BX207" s="42">
        <f t="shared" si="1821"/>
        <v>0</v>
      </c>
      <c r="BY207" s="42">
        <f>IF(BY44="NA","0",IF(BY44&gt;2.2,1,0))</f>
        <v>0</v>
      </c>
      <c r="BZ207" s="47" t="s">
        <v>22</v>
      </c>
      <c r="CA207" s="42">
        <f t="shared" ref="CA207:CI207" si="1822">IF(CA44="NA","0",IF(CA44&gt;2.2,1,0))</f>
        <v>0</v>
      </c>
      <c r="CB207" s="42">
        <f t="shared" si="1822"/>
        <v>0</v>
      </c>
      <c r="CC207" s="42">
        <f t="shared" si="1822"/>
        <v>0</v>
      </c>
      <c r="CD207" s="42">
        <f t="shared" si="1822"/>
        <v>0</v>
      </c>
      <c r="CE207" s="42">
        <f t="shared" si="1822"/>
        <v>0</v>
      </c>
      <c r="CF207" s="42">
        <f t="shared" si="1822"/>
        <v>0</v>
      </c>
      <c r="CG207" s="42">
        <f t="shared" si="1822"/>
        <v>0</v>
      </c>
      <c r="CH207" s="42">
        <f t="shared" si="1822"/>
        <v>0</v>
      </c>
      <c r="CI207" s="42">
        <f t="shared" si="1822"/>
        <v>0</v>
      </c>
      <c r="CJ207" s="42">
        <f>IF(CJ44="NA","0",IF(CJ44&gt;2.2,1,0))</f>
        <v>0</v>
      </c>
      <c r="CK207" s="47" t="s">
        <v>22</v>
      </c>
      <c r="CL207" s="42">
        <f t="shared" ref="CL207:CT207" si="1823">IF(CL44="NA","0",IF(CL44&gt;2.2,1,0))</f>
        <v>0</v>
      </c>
      <c r="CM207" s="42">
        <f t="shared" si="1823"/>
        <v>0</v>
      </c>
      <c r="CN207" s="42">
        <f t="shared" si="1823"/>
        <v>0</v>
      </c>
      <c r="CO207" s="42">
        <f t="shared" si="1823"/>
        <v>0</v>
      </c>
      <c r="CP207" s="42">
        <f t="shared" si="1823"/>
        <v>0</v>
      </c>
      <c r="CQ207" s="42">
        <f t="shared" si="1823"/>
        <v>0</v>
      </c>
      <c r="CR207" s="42">
        <f t="shared" si="1823"/>
        <v>0</v>
      </c>
      <c r="CS207" s="42">
        <f t="shared" si="1823"/>
        <v>0</v>
      </c>
      <c r="CT207" s="42">
        <f t="shared" si="1823"/>
        <v>0</v>
      </c>
      <c r="CU207" s="42">
        <f>IF(CU44="NA","0",IF(CU44&gt;2.2,1,0))</f>
        <v>0</v>
      </c>
      <c r="CV207" s="47" t="s">
        <v>22</v>
      </c>
      <c r="CW207" s="42">
        <f t="shared" ref="CW207:DE207" si="1824">IF(CW44="NA","0",IF(CW44&gt;2.2,1,0))</f>
        <v>0</v>
      </c>
      <c r="CX207" s="42">
        <f t="shared" si="1824"/>
        <v>0</v>
      </c>
      <c r="CY207" s="42">
        <f t="shared" si="1824"/>
        <v>0</v>
      </c>
      <c r="CZ207" s="42">
        <f t="shared" si="1824"/>
        <v>0</v>
      </c>
      <c r="DA207" s="42">
        <f t="shared" si="1824"/>
        <v>0</v>
      </c>
      <c r="DB207" s="42">
        <f t="shared" si="1824"/>
        <v>0</v>
      </c>
      <c r="DC207" s="42">
        <f t="shared" si="1824"/>
        <v>0</v>
      </c>
      <c r="DD207" s="42">
        <f t="shared" si="1824"/>
        <v>0</v>
      </c>
      <c r="DE207" s="42">
        <f t="shared" si="1824"/>
        <v>0</v>
      </c>
      <c r="DF207" s="42">
        <f>IF(DF44="NA","0",IF(DF44&gt;2.2,1,0))</f>
        <v>0</v>
      </c>
      <c r="DG207" s="47" t="s">
        <v>22</v>
      </c>
      <c r="DH207" s="42">
        <f t="shared" ref="DH207:DP207" si="1825">IF(DH44="NA","0",IF(DH44&gt;2.2,1,0))</f>
        <v>0</v>
      </c>
      <c r="DI207" s="42">
        <f t="shared" si="1825"/>
        <v>0</v>
      </c>
      <c r="DJ207" s="42">
        <f t="shared" si="1825"/>
        <v>0</v>
      </c>
      <c r="DK207" s="42">
        <f t="shared" si="1825"/>
        <v>0</v>
      </c>
      <c r="DL207" s="42">
        <f t="shared" si="1825"/>
        <v>0</v>
      </c>
      <c r="DM207" s="42">
        <f t="shared" si="1825"/>
        <v>0</v>
      </c>
      <c r="DN207" s="42">
        <f t="shared" si="1825"/>
        <v>0</v>
      </c>
      <c r="DO207" s="42">
        <f t="shared" si="1825"/>
        <v>0</v>
      </c>
      <c r="DP207" s="42">
        <f t="shared" si="1825"/>
        <v>0</v>
      </c>
      <c r="DQ207" s="42">
        <f>IF(DQ44="NA","0",IF(DQ44&gt;2.2,1,0))</f>
        <v>0</v>
      </c>
      <c r="DR207" s="47" t="s">
        <v>22</v>
      </c>
      <c r="DS207" s="42">
        <f t="shared" ref="DS207:EA207" si="1826">IF(DS44="NA","0",IF(DS44&gt;2.2,1,0))</f>
        <v>0</v>
      </c>
      <c r="DT207" s="42">
        <f t="shared" si="1826"/>
        <v>0</v>
      </c>
      <c r="DU207" s="42">
        <f t="shared" si="1826"/>
        <v>0</v>
      </c>
      <c r="DV207" s="42">
        <f t="shared" si="1826"/>
        <v>0</v>
      </c>
      <c r="DW207" s="42">
        <f t="shared" si="1826"/>
        <v>0</v>
      </c>
      <c r="DX207" s="42">
        <f t="shared" si="1826"/>
        <v>0</v>
      </c>
      <c r="DY207" s="42">
        <f t="shared" si="1826"/>
        <v>0</v>
      </c>
      <c r="DZ207" s="42">
        <f t="shared" si="1826"/>
        <v>0</v>
      </c>
      <c r="EA207" s="42">
        <f t="shared" si="1826"/>
        <v>0</v>
      </c>
      <c r="EB207" s="42">
        <f>IF(EB44="NA","0",IF(EB44&gt;2.2,1,0))</f>
        <v>0</v>
      </c>
      <c r="EC207" s="47" t="s">
        <v>22</v>
      </c>
      <c r="ED207" s="42">
        <f t="shared" ref="ED207:EL207" si="1827">IF(ED44="NA","0",IF(ED44&gt;2.2,1,0))</f>
        <v>0</v>
      </c>
      <c r="EE207" s="42">
        <f t="shared" si="1827"/>
        <v>0</v>
      </c>
      <c r="EF207" s="42">
        <f t="shared" si="1827"/>
        <v>0</v>
      </c>
      <c r="EG207" s="42">
        <f t="shared" si="1827"/>
        <v>0</v>
      </c>
      <c r="EH207" s="42">
        <f t="shared" si="1827"/>
        <v>0</v>
      </c>
      <c r="EI207" s="42">
        <f t="shared" si="1827"/>
        <v>0</v>
      </c>
      <c r="EJ207" s="42">
        <f t="shared" si="1827"/>
        <v>0</v>
      </c>
      <c r="EK207" s="42">
        <f t="shared" si="1827"/>
        <v>0</v>
      </c>
      <c r="EL207" s="42">
        <f t="shared" si="1827"/>
        <v>0</v>
      </c>
      <c r="EM207" s="42">
        <f t="shared" ref="EM207" si="1828">IF(EM44="NA","0",IF(EM44&gt;2.2,1,0))</f>
        <v>0</v>
      </c>
      <c r="EN207" s="47" t="s">
        <v>22</v>
      </c>
      <c r="EO207" s="42">
        <f t="shared" ref="EO207:EX207" si="1829">IF(EO44="NA","0",IF(EO44&gt;2.2,1,0))</f>
        <v>0</v>
      </c>
      <c r="EP207" s="42">
        <f t="shared" si="1829"/>
        <v>0</v>
      </c>
      <c r="EQ207" s="42">
        <f t="shared" si="1829"/>
        <v>0</v>
      </c>
      <c r="ER207" s="42">
        <f t="shared" si="1829"/>
        <v>0</v>
      </c>
      <c r="ES207" s="42">
        <f t="shared" si="1829"/>
        <v>0</v>
      </c>
      <c r="ET207" s="42">
        <f t="shared" si="1829"/>
        <v>0</v>
      </c>
      <c r="EU207" s="42">
        <f t="shared" si="1829"/>
        <v>0</v>
      </c>
      <c r="EV207" s="42">
        <f t="shared" si="1829"/>
        <v>0</v>
      </c>
      <c r="EW207" s="42">
        <f t="shared" si="1829"/>
        <v>0</v>
      </c>
      <c r="EX207" s="42">
        <f t="shared" si="1829"/>
        <v>0</v>
      </c>
      <c r="EY207" s="47" t="s">
        <v>22</v>
      </c>
      <c r="EZ207" s="42">
        <f t="shared" ref="EZ207:FI207" si="1830">IF(EZ44="NA","0",IF(EZ44&gt;2.2,1,0))</f>
        <v>0</v>
      </c>
      <c r="FA207" s="42">
        <f t="shared" si="1830"/>
        <v>0</v>
      </c>
      <c r="FB207" s="42">
        <f t="shared" si="1830"/>
        <v>0</v>
      </c>
      <c r="FC207" s="42">
        <f t="shared" si="1830"/>
        <v>0</v>
      </c>
      <c r="FD207" s="42">
        <f t="shared" si="1830"/>
        <v>0</v>
      </c>
      <c r="FE207" s="42">
        <f t="shared" si="1830"/>
        <v>0</v>
      </c>
      <c r="FF207" s="42">
        <f t="shared" si="1830"/>
        <v>0</v>
      </c>
      <c r="FG207" s="42">
        <f t="shared" si="1830"/>
        <v>0</v>
      </c>
      <c r="FH207" s="42">
        <f t="shared" si="1830"/>
        <v>0</v>
      </c>
      <c r="FI207" s="42">
        <f t="shared" si="1830"/>
        <v>0</v>
      </c>
      <c r="FJ207" s="47" t="s">
        <v>22</v>
      </c>
      <c r="FK207" s="42">
        <f t="shared" ref="FK207:FS207" si="1831">IF(FK44="NA","0",IF(FK44&gt;2.2,1,0))</f>
        <v>0</v>
      </c>
      <c r="FL207" s="42">
        <f t="shared" si="1831"/>
        <v>0</v>
      </c>
      <c r="FM207" s="42">
        <f t="shared" si="1831"/>
        <v>0</v>
      </c>
      <c r="FN207" s="42">
        <f t="shared" si="1831"/>
        <v>0</v>
      </c>
      <c r="FO207" s="42">
        <f t="shared" si="1831"/>
        <v>0</v>
      </c>
      <c r="FP207" s="42">
        <f t="shared" si="1831"/>
        <v>0</v>
      </c>
      <c r="FQ207" s="42">
        <f t="shared" si="1831"/>
        <v>0</v>
      </c>
      <c r="FR207" s="42">
        <f t="shared" si="1831"/>
        <v>0</v>
      </c>
      <c r="FS207" s="42">
        <f t="shared" si="1831"/>
        <v>0</v>
      </c>
      <c r="FT207" s="47" t="s">
        <v>22</v>
      </c>
      <c r="FU207" s="98" t="s">
        <v>22</v>
      </c>
      <c r="FV207" s="51">
        <f>SUM(B207:FT207)</f>
        <v>3</v>
      </c>
      <c r="FW207" s="44"/>
      <c r="FX207" s="4"/>
      <c r="FY207" s="4"/>
    </row>
    <row r="208" spans="1:181" x14ac:dyDescent="0.2">
      <c r="A208" s="37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37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37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37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37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37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37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37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37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37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37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37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37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37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37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37"/>
      <c r="FK208" s="43"/>
      <c r="FL208" s="43"/>
      <c r="FM208" s="43"/>
      <c r="FN208" s="43"/>
      <c r="FO208" s="43"/>
      <c r="FP208" s="43"/>
      <c r="FQ208" s="43"/>
      <c r="FR208" s="43"/>
      <c r="FS208" s="43"/>
      <c r="FT208" s="37"/>
      <c r="FU208" s="37"/>
      <c r="FV208" s="38"/>
      <c r="FW208" s="37"/>
      <c r="FX208" s="4"/>
      <c r="FY208" s="4"/>
    </row>
    <row r="209" spans="1:181" x14ac:dyDescent="0.2">
      <c r="A209" s="36" t="s">
        <v>64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36" t="s">
        <v>64</v>
      </c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36" t="s">
        <v>64</v>
      </c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36" t="s">
        <v>64</v>
      </c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36" t="s">
        <v>64</v>
      </c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36" t="s">
        <v>64</v>
      </c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36" t="s">
        <v>64</v>
      </c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36" t="s">
        <v>64</v>
      </c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36" t="s">
        <v>64</v>
      </c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36" t="s">
        <v>64</v>
      </c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36" t="s">
        <v>64</v>
      </c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36" t="s">
        <v>64</v>
      </c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36" t="s">
        <v>64</v>
      </c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36" t="s">
        <v>64</v>
      </c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36" t="s">
        <v>64</v>
      </c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36" t="s">
        <v>64</v>
      </c>
      <c r="FK209" s="43"/>
      <c r="FL209" s="43"/>
      <c r="FM209" s="43"/>
      <c r="FN209" s="43"/>
      <c r="FO209" s="43"/>
      <c r="FP209" s="43"/>
      <c r="FQ209" s="43"/>
      <c r="FR209" s="43"/>
      <c r="FS209" s="43"/>
      <c r="FT209" s="36" t="s">
        <v>64</v>
      </c>
      <c r="FU209" s="36" t="s">
        <v>64</v>
      </c>
      <c r="FV209" s="38"/>
      <c r="FW209" s="37"/>
      <c r="FX209" s="4"/>
      <c r="FY209" s="4"/>
    </row>
    <row r="210" spans="1:181" x14ac:dyDescent="0.2">
      <c r="A210" s="45" t="s">
        <v>82</v>
      </c>
      <c r="B210" s="46">
        <f>IF(B46="NA","0",IF(B46&lt;7.8,1,0))</f>
        <v>0</v>
      </c>
      <c r="C210" s="46">
        <f t="shared" ref="C210:K210" si="1832">IF(C46="NA","0",IF(C46&lt;7.8,1,0))</f>
        <v>0</v>
      </c>
      <c r="D210" s="46">
        <f t="shared" si="1832"/>
        <v>0</v>
      </c>
      <c r="E210" s="46">
        <f t="shared" si="1832"/>
        <v>1</v>
      </c>
      <c r="F210" s="46">
        <f t="shared" si="1832"/>
        <v>0</v>
      </c>
      <c r="G210" s="46">
        <f t="shared" si="1832"/>
        <v>0</v>
      </c>
      <c r="H210" s="46">
        <f t="shared" si="1832"/>
        <v>1</v>
      </c>
      <c r="I210" s="46">
        <f t="shared" si="1832"/>
        <v>0</v>
      </c>
      <c r="J210" s="46">
        <f t="shared" si="1832"/>
        <v>0</v>
      </c>
      <c r="K210" s="46">
        <f t="shared" si="1832"/>
        <v>0</v>
      </c>
      <c r="L210" s="45" t="s">
        <v>82</v>
      </c>
      <c r="M210" s="46">
        <f>IF(M46="NA","0",IF(M46&lt;7.8,1,0))</f>
        <v>1</v>
      </c>
      <c r="N210" s="46">
        <f t="shared" ref="N210:U210" si="1833">IF(N46="NA","0",IF(N46&lt;7.8,1,0))</f>
        <v>0</v>
      </c>
      <c r="O210" s="46">
        <f t="shared" si="1833"/>
        <v>0</v>
      </c>
      <c r="P210" s="46">
        <f t="shared" si="1833"/>
        <v>0</v>
      </c>
      <c r="Q210" s="46">
        <f t="shared" si="1833"/>
        <v>0</v>
      </c>
      <c r="R210" s="46">
        <f t="shared" si="1833"/>
        <v>0</v>
      </c>
      <c r="S210" s="46">
        <f t="shared" si="1833"/>
        <v>0</v>
      </c>
      <c r="T210" s="46">
        <f t="shared" si="1833"/>
        <v>0</v>
      </c>
      <c r="U210" s="46">
        <f t="shared" si="1833"/>
        <v>0</v>
      </c>
      <c r="V210" s="46">
        <f>IF(V46="NA","0",IF(V46&lt;7.8,1,0))</f>
        <v>0</v>
      </c>
      <c r="W210" s="45" t="s">
        <v>82</v>
      </c>
      <c r="X210" s="46">
        <f t="shared" ref="X210:AF210" si="1834">IF(X46="NA","0",IF(X46&lt;7.8,1,0))</f>
        <v>0</v>
      </c>
      <c r="Y210" s="46">
        <f t="shared" si="1834"/>
        <v>0</v>
      </c>
      <c r="Z210" s="46">
        <f t="shared" si="1834"/>
        <v>0</v>
      </c>
      <c r="AA210" s="46">
        <f t="shared" si="1834"/>
        <v>0</v>
      </c>
      <c r="AB210" s="46">
        <f t="shared" si="1834"/>
        <v>0</v>
      </c>
      <c r="AC210" s="46">
        <f t="shared" si="1834"/>
        <v>0</v>
      </c>
      <c r="AD210" s="46">
        <f t="shared" si="1834"/>
        <v>0</v>
      </c>
      <c r="AE210" s="46">
        <f t="shared" si="1834"/>
        <v>0</v>
      </c>
      <c r="AF210" s="46">
        <f t="shared" si="1834"/>
        <v>0</v>
      </c>
      <c r="AG210" s="46">
        <f>IF(AG46="NA","0",IF(AG46&lt;7.8,1,0))</f>
        <v>0</v>
      </c>
      <c r="AH210" s="45" t="s">
        <v>82</v>
      </c>
      <c r="AI210" s="46">
        <f t="shared" ref="AI210:AQ210" si="1835">IF(AI46="NA","0",IF(AI46&lt;7.8,1,0))</f>
        <v>0</v>
      </c>
      <c r="AJ210" s="46">
        <f t="shared" si="1835"/>
        <v>0</v>
      </c>
      <c r="AK210" s="46">
        <f t="shared" si="1835"/>
        <v>0</v>
      </c>
      <c r="AL210" s="46">
        <f t="shared" si="1835"/>
        <v>0</v>
      </c>
      <c r="AM210" s="46">
        <f t="shared" si="1835"/>
        <v>0</v>
      </c>
      <c r="AN210" s="46">
        <f t="shared" si="1835"/>
        <v>0</v>
      </c>
      <c r="AO210" s="46">
        <f t="shared" si="1835"/>
        <v>0</v>
      </c>
      <c r="AP210" s="46">
        <f t="shared" si="1835"/>
        <v>0</v>
      </c>
      <c r="AQ210" s="46">
        <f t="shared" si="1835"/>
        <v>0</v>
      </c>
      <c r="AR210" s="46">
        <f>IF(AR46="NA","0",IF(AR46&lt;7.8,1,0))</f>
        <v>0</v>
      </c>
      <c r="AS210" s="45" t="s">
        <v>82</v>
      </c>
      <c r="AT210" s="46">
        <f t="shared" ref="AT210:BB210" si="1836">IF(AT46="NA","0",IF(AT46&lt;7.8,1,0))</f>
        <v>0</v>
      </c>
      <c r="AU210" s="46">
        <f t="shared" si="1836"/>
        <v>0</v>
      </c>
      <c r="AV210" s="46">
        <f t="shared" si="1836"/>
        <v>0</v>
      </c>
      <c r="AW210" s="46">
        <f t="shared" si="1836"/>
        <v>0</v>
      </c>
      <c r="AX210" s="46">
        <f t="shared" si="1836"/>
        <v>0</v>
      </c>
      <c r="AY210" s="46">
        <f t="shared" si="1836"/>
        <v>0</v>
      </c>
      <c r="AZ210" s="46">
        <f t="shared" si="1836"/>
        <v>0</v>
      </c>
      <c r="BA210" s="46">
        <f t="shared" si="1836"/>
        <v>0</v>
      </c>
      <c r="BB210" s="46">
        <f t="shared" si="1836"/>
        <v>0</v>
      </c>
      <c r="BC210" s="46">
        <f>IF(BC46="NA","0",IF(BC46&lt;7.8,1,0))</f>
        <v>0</v>
      </c>
      <c r="BD210" s="45" t="s">
        <v>82</v>
      </c>
      <c r="BE210" s="46">
        <f t="shared" ref="BE210:BM210" si="1837">IF(BE46="NA","0",IF(BE46&lt;7.8,1,0))</f>
        <v>0</v>
      </c>
      <c r="BF210" s="46">
        <f t="shared" si="1837"/>
        <v>0</v>
      </c>
      <c r="BG210" s="46">
        <f t="shared" si="1837"/>
        <v>0</v>
      </c>
      <c r="BH210" s="46">
        <f t="shared" si="1837"/>
        <v>0</v>
      </c>
      <c r="BI210" s="46">
        <f t="shared" si="1837"/>
        <v>0</v>
      </c>
      <c r="BJ210" s="46">
        <f t="shared" si="1837"/>
        <v>0</v>
      </c>
      <c r="BK210" s="46">
        <f t="shared" si="1837"/>
        <v>0</v>
      </c>
      <c r="BL210" s="46">
        <f t="shared" si="1837"/>
        <v>0</v>
      </c>
      <c r="BM210" s="46">
        <f t="shared" si="1837"/>
        <v>0</v>
      </c>
      <c r="BN210" s="46">
        <f>IF(BN46="NA","0",IF(BN46&lt;7.8,1,0))</f>
        <v>0</v>
      </c>
      <c r="BO210" s="45" t="s">
        <v>82</v>
      </c>
      <c r="BP210" s="46">
        <f t="shared" ref="BP210:BX210" si="1838">IF(BP46="NA","0",IF(BP46&lt;7.8,1,0))</f>
        <v>0</v>
      </c>
      <c r="BQ210" s="46">
        <f t="shared" si="1838"/>
        <v>0</v>
      </c>
      <c r="BR210" s="46">
        <f t="shared" si="1838"/>
        <v>0</v>
      </c>
      <c r="BS210" s="46">
        <f t="shared" si="1838"/>
        <v>0</v>
      </c>
      <c r="BT210" s="46">
        <f t="shared" si="1838"/>
        <v>0</v>
      </c>
      <c r="BU210" s="46">
        <f t="shared" si="1838"/>
        <v>0</v>
      </c>
      <c r="BV210" s="46">
        <f t="shared" si="1838"/>
        <v>0</v>
      </c>
      <c r="BW210" s="46">
        <f t="shared" si="1838"/>
        <v>0</v>
      </c>
      <c r="BX210" s="46">
        <f t="shared" si="1838"/>
        <v>0</v>
      </c>
      <c r="BY210" s="46">
        <f>IF(BY46="NA","0",IF(BY46&lt;7.8,1,0))</f>
        <v>0</v>
      </c>
      <c r="BZ210" s="45" t="s">
        <v>82</v>
      </c>
      <c r="CA210" s="46">
        <f t="shared" ref="CA210:CI210" si="1839">IF(CA46="NA","0",IF(CA46&lt;7.8,1,0))</f>
        <v>0</v>
      </c>
      <c r="CB210" s="46">
        <f t="shared" si="1839"/>
        <v>0</v>
      </c>
      <c r="CC210" s="46">
        <f t="shared" si="1839"/>
        <v>0</v>
      </c>
      <c r="CD210" s="46">
        <f t="shared" si="1839"/>
        <v>0</v>
      </c>
      <c r="CE210" s="46">
        <f t="shared" si="1839"/>
        <v>0</v>
      </c>
      <c r="CF210" s="46">
        <f t="shared" si="1839"/>
        <v>0</v>
      </c>
      <c r="CG210" s="46">
        <f t="shared" si="1839"/>
        <v>0</v>
      </c>
      <c r="CH210" s="46">
        <f t="shared" si="1839"/>
        <v>0</v>
      </c>
      <c r="CI210" s="46">
        <f t="shared" si="1839"/>
        <v>0</v>
      </c>
      <c r="CJ210" s="46">
        <f>IF(CJ46="NA","0",IF(CJ46&lt;7.8,1,0))</f>
        <v>0</v>
      </c>
      <c r="CK210" s="45" t="s">
        <v>82</v>
      </c>
      <c r="CL210" s="46">
        <f t="shared" ref="CL210:CT210" si="1840">IF(CL46="NA","0",IF(CL46&lt;7.8,1,0))</f>
        <v>0</v>
      </c>
      <c r="CM210" s="46">
        <f t="shared" si="1840"/>
        <v>0</v>
      </c>
      <c r="CN210" s="46">
        <f t="shared" si="1840"/>
        <v>0</v>
      </c>
      <c r="CO210" s="46">
        <f t="shared" si="1840"/>
        <v>0</v>
      </c>
      <c r="CP210" s="46">
        <f t="shared" si="1840"/>
        <v>0</v>
      </c>
      <c r="CQ210" s="46">
        <f t="shared" si="1840"/>
        <v>0</v>
      </c>
      <c r="CR210" s="46">
        <f t="shared" si="1840"/>
        <v>0</v>
      </c>
      <c r="CS210" s="46">
        <f t="shared" si="1840"/>
        <v>0</v>
      </c>
      <c r="CT210" s="46">
        <f t="shared" si="1840"/>
        <v>0</v>
      </c>
      <c r="CU210" s="46">
        <f>IF(CU46="NA","0",IF(CU46&lt;7.8,1,0))</f>
        <v>0</v>
      </c>
      <c r="CV210" s="45" t="s">
        <v>82</v>
      </c>
      <c r="CW210" s="46">
        <f t="shared" ref="CW210:DE210" si="1841">IF(CW46="NA","0",IF(CW46&lt;7.8,1,0))</f>
        <v>0</v>
      </c>
      <c r="CX210" s="46">
        <f t="shared" si="1841"/>
        <v>0</v>
      </c>
      <c r="CY210" s="46">
        <f t="shared" si="1841"/>
        <v>0</v>
      </c>
      <c r="CZ210" s="46">
        <f t="shared" si="1841"/>
        <v>0</v>
      </c>
      <c r="DA210" s="46">
        <f t="shared" si="1841"/>
        <v>0</v>
      </c>
      <c r="DB210" s="46">
        <f t="shared" si="1841"/>
        <v>0</v>
      </c>
      <c r="DC210" s="46">
        <f t="shared" si="1841"/>
        <v>0</v>
      </c>
      <c r="DD210" s="46">
        <f t="shared" si="1841"/>
        <v>0</v>
      </c>
      <c r="DE210" s="46">
        <f t="shared" si="1841"/>
        <v>0</v>
      </c>
      <c r="DF210" s="46">
        <f>IF(DF46="NA","0",IF(DF46&lt;7.8,1,0))</f>
        <v>0</v>
      </c>
      <c r="DG210" s="45" t="s">
        <v>82</v>
      </c>
      <c r="DH210" s="46">
        <f t="shared" ref="DH210:DP210" si="1842">IF(DH46="NA","0",IF(DH46&lt;7.8,1,0))</f>
        <v>0</v>
      </c>
      <c r="DI210" s="46">
        <f t="shared" si="1842"/>
        <v>0</v>
      </c>
      <c r="DJ210" s="46">
        <f t="shared" si="1842"/>
        <v>0</v>
      </c>
      <c r="DK210" s="46">
        <f t="shared" si="1842"/>
        <v>0</v>
      </c>
      <c r="DL210" s="46">
        <f t="shared" si="1842"/>
        <v>0</v>
      </c>
      <c r="DM210" s="46">
        <f t="shared" si="1842"/>
        <v>0</v>
      </c>
      <c r="DN210" s="46">
        <f t="shared" si="1842"/>
        <v>0</v>
      </c>
      <c r="DO210" s="46">
        <f t="shared" si="1842"/>
        <v>0</v>
      </c>
      <c r="DP210" s="46">
        <f t="shared" si="1842"/>
        <v>0</v>
      </c>
      <c r="DQ210" s="46">
        <f>IF(DQ46="NA","0",IF(DQ46&lt;7.8,1,0))</f>
        <v>0</v>
      </c>
      <c r="DR210" s="45" t="s">
        <v>82</v>
      </c>
      <c r="DS210" s="46">
        <f t="shared" ref="DS210:EA210" si="1843">IF(DS46="NA","0",IF(DS46&lt;7.8,1,0))</f>
        <v>0</v>
      </c>
      <c r="DT210" s="46">
        <f t="shared" si="1843"/>
        <v>0</v>
      </c>
      <c r="DU210" s="46">
        <f t="shared" si="1843"/>
        <v>0</v>
      </c>
      <c r="DV210" s="46">
        <f t="shared" si="1843"/>
        <v>0</v>
      </c>
      <c r="DW210" s="46">
        <f t="shared" si="1843"/>
        <v>0</v>
      </c>
      <c r="DX210" s="46">
        <f t="shared" si="1843"/>
        <v>0</v>
      </c>
      <c r="DY210" s="46">
        <f t="shared" si="1843"/>
        <v>0</v>
      </c>
      <c r="DZ210" s="46">
        <f t="shared" si="1843"/>
        <v>0</v>
      </c>
      <c r="EA210" s="46">
        <f t="shared" si="1843"/>
        <v>0</v>
      </c>
      <c r="EB210" s="46">
        <f>IF(EB46="NA","0",IF(EB46&lt;7.8,1,0))</f>
        <v>0</v>
      </c>
      <c r="EC210" s="45" t="s">
        <v>82</v>
      </c>
      <c r="ED210" s="46">
        <f t="shared" ref="ED210:EL210" si="1844">IF(ED46="NA","0",IF(ED46&lt;7.8,1,0))</f>
        <v>0</v>
      </c>
      <c r="EE210" s="46">
        <f t="shared" si="1844"/>
        <v>0</v>
      </c>
      <c r="EF210" s="46">
        <f t="shared" si="1844"/>
        <v>0</v>
      </c>
      <c r="EG210" s="46">
        <f t="shared" si="1844"/>
        <v>0</v>
      </c>
      <c r="EH210" s="46">
        <f t="shared" si="1844"/>
        <v>0</v>
      </c>
      <c r="EI210" s="46">
        <f t="shared" si="1844"/>
        <v>0</v>
      </c>
      <c r="EJ210" s="46">
        <f t="shared" si="1844"/>
        <v>0</v>
      </c>
      <c r="EK210" s="46">
        <f t="shared" si="1844"/>
        <v>0</v>
      </c>
      <c r="EL210" s="46">
        <f t="shared" si="1844"/>
        <v>0</v>
      </c>
      <c r="EM210" s="46">
        <f t="shared" ref="EM210" si="1845">IF(EM46="NA","0",IF(EM46&lt;7.8,1,0))</f>
        <v>0</v>
      </c>
      <c r="EN210" s="45" t="s">
        <v>82</v>
      </c>
      <c r="EO210" s="46">
        <f t="shared" ref="EO210:EX210" si="1846">IF(EO46="NA","0",IF(EO46&lt;7.8,1,0))</f>
        <v>0</v>
      </c>
      <c r="EP210" s="46">
        <f t="shared" si="1846"/>
        <v>0</v>
      </c>
      <c r="EQ210" s="46">
        <f t="shared" si="1846"/>
        <v>0</v>
      </c>
      <c r="ER210" s="46">
        <f t="shared" si="1846"/>
        <v>0</v>
      </c>
      <c r="ES210" s="46">
        <f t="shared" si="1846"/>
        <v>0</v>
      </c>
      <c r="ET210" s="46">
        <f t="shared" si="1846"/>
        <v>0</v>
      </c>
      <c r="EU210" s="46">
        <f t="shared" si="1846"/>
        <v>0</v>
      </c>
      <c r="EV210" s="46">
        <f t="shared" si="1846"/>
        <v>0</v>
      </c>
      <c r="EW210" s="46">
        <f t="shared" si="1846"/>
        <v>0</v>
      </c>
      <c r="EX210" s="46">
        <f t="shared" si="1846"/>
        <v>0</v>
      </c>
      <c r="EY210" s="45" t="s">
        <v>82</v>
      </c>
      <c r="EZ210" s="46">
        <f t="shared" ref="EZ210:FI210" si="1847">IF(EZ46="NA","0",IF(EZ46&lt;7.8,1,0))</f>
        <v>0</v>
      </c>
      <c r="FA210" s="46">
        <f t="shared" si="1847"/>
        <v>0</v>
      </c>
      <c r="FB210" s="46">
        <f t="shared" si="1847"/>
        <v>0</v>
      </c>
      <c r="FC210" s="46">
        <f t="shared" si="1847"/>
        <v>0</v>
      </c>
      <c r="FD210" s="46">
        <f t="shared" si="1847"/>
        <v>0</v>
      </c>
      <c r="FE210" s="46">
        <f t="shared" si="1847"/>
        <v>0</v>
      </c>
      <c r="FF210" s="46">
        <f t="shared" si="1847"/>
        <v>0</v>
      </c>
      <c r="FG210" s="46">
        <f t="shared" si="1847"/>
        <v>0</v>
      </c>
      <c r="FH210" s="46">
        <f t="shared" si="1847"/>
        <v>0</v>
      </c>
      <c r="FI210" s="46">
        <f t="shared" si="1847"/>
        <v>0</v>
      </c>
      <c r="FJ210" s="45" t="s">
        <v>82</v>
      </c>
      <c r="FK210" s="46">
        <f t="shared" ref="FK210:FS210" si="1848">IF(FK46="NA","0",IF(FK46&lt;7.8,1,0))</f>
        <v>0</v>
      </c>
      <c r="FL210" s="46">
        <f t="shared" si="1848"/>
        <v>0</v>
      </c>
      <c r="FM210" s="46">
        <f t="shared" si="1848"/>
        <v>0</v>
      </c>
      <c r="FN210" s="46">
        <f t="shared" si="1848"/>
        <v>0</v>
      </c>
      <c r="FO210" s="46">
        <f t="shared" si="1848"/>
        <v>0</v>
      </c>
      <c r="FP210" s="46">
        <f t="shared" si="1848"/>
        <v>0</v>
      </c>
      <c r="FQ210" s="46">
        <f t="shared" si="1848"/>
        <v>0</v>
      </c>
      <c r="FR210" s="46">
        <f t="shared" si="1848"/>
        <v>0</v>
      </c>
      <c r="FS210" s="46">
        <f t="shared" si="1848"/>
        <v>0</v>
      </c>
      <c r="FT210" s="45" t="s">
        <v>82</v>
      </c>
      <c r="FU210" s="98" t="s">
        <v>152</v>
      </c>
      <c r="FV210" s="52">
        <f t="shared" ref="FV210:FV215" si="1849">SUM(B210:FT210)</f>
        <v>3</v>
      </c>
      <c r="FW210" s="37"/>
      <c r="FX210" s="4"/>
      <c r="FY210" s="4"/>
    </row>
    <row r="211" spans="1:181" x14ac:dyDescent="0.2">
      <c r="A211" s="45" t="s">
        <v>83</v>
      </c>
      <c r="B211" s="46">
        <f>IF(B47="NA","0",IF(B47&lt;7.8,1,0))</f>
        <v>0</v>
      </c>
      <c r="C211" s="46">
        <f t="shared" ref="C211:K211" si="1850">IF(C47="NA","0",IF(C47&lt;7.8,1,0))</f>
        <v>0</v>
      </c>
      <c r="D211" s="46">
        <f t="shared" si="1850"/>
        <v>0</v>
      </c>
      <c r="E211" s="46">
        <f t="shared" si="1850"/>
        <v>1</v>
      </c>
      <c r="F211" s="46">
        <f t="shared" si="1850"/>
        <v>0</v>
      </c>
      <c r="G211" s="46">
        <f t="shared" si="1850"/>
        <v>0</v>
      </c>
      <c r="H211" s="46">
        <f t="shared" si="1850"/>
        <v>1</v>
      </c>
      <c r="I211" s="46">
        <f t="shared" si="1850"/>
        <v>0</v>
      </c>
      <c r="J211" s="46">
        <f t="shared" si="1850"/>
        <v>0</v>
      </c>
      <c r="K211" s="46">
        <f t="shared" si="1850"/>
        <v>0</v>
      </c>
      <c r="L211" s="45" t="s">
        <v>83</v>
      </c>
      <c r="M211" s="46">
        <f>IF(M47="NA","0",IF(M47&lt;7.8,1,0))</f>
        <v>1</v>
      </c>
      <c r="N211" s="46">
        <f t="shared" ref="N211:U211" si="1851">IF(N47="NA","0",IF(N47&lt;7.8,1,0))</f>
        <v>0</v>
      </c>
      <c r="O211" s="46">
        <f t="shared" si="1851"/>
        <v>0</v>
      </c>
      <c r="P211" s="46">
        <f t="shared" si="1851"/>
        <v>0</v>
      </c>
      <c r="Q211" s="46">
        <f t="shared" si="1851"/>
        <v>0</v>
      </c>
      <c r="R211" s="46">
        <f t="shared" si="1851"/>
        <v>0</v>
      </c>
      <c r="S211" s="46">
        <f t="shared" si="1851"/>
        <v>0</v>
      </c>
      <c r="T211" s="46">
        <f t="shared" si="1851"/>
        <v>0</v>
      </c>
      <c r="U211" s="46">
        <f t="shared" si="1851"/>
        <v>0</v>
      </c>
      <c r="V211" s="46">
        <f>IF(V47="NA","0",IF(V47&lt;7.8,1,0))</f>
        <v>0</v>
      </c>
      <c r="W211" s="45" t="s">
        <v>83</v>
      </c>
      <c r="X211" s="46">
        <f t="shared" ref="X211:AF211" si="1852">IF(X47="NA","0",IF(X47&lt;7.8,1,0))</f>
        <v>0</v>
      </c>
      <c r="Y211" s="46">
        <f t="shared" si="1852"/>
        <v>0</v>
      </c>
      <c r="Z211" s="46">
        <f t="shared" si="1852"/>
        <v>0</v>
      </c>
      <c r="AA211" s="46">
        <f t="shared" si="1852"/>
        <v>0</v>
      </c>
      <c r="AB211" s="46">
        <f t="shared" si="1852"/>
        <v>0</v>
      </c>
      <c r="AC211" s="46">
        <f t="shared" si="1852"/>
        <v>0</v>
      </c>
      <c r="AD211" s="46">
        <f t="shared" si="1852"/>
        <v>0</v>
      </c>
      <c r="AE211" s="46">
        <f t="shared" si="1852"/>
        <v>0</v>
      </c>
      <c r="AF211" s="46">
        <f t="shared" si="1852"/>
        <v>0</v>
      </c>
      <c r="AG211" s="46">
        <f>IF(AG47="NA","0",IF(AG47&lt;7.8,1,0))</f>
        <v>0</v>
      </c>
      <c r="AH211" s="45" t="s">
        <v>83</v>
      </c>
      <c r="AI211" s="46">
        <f t="shared" ref="AI211:AQ211" si="1853">IF(AI47="NA","0",IF(AI47&lt;7.8,1,0))</f>
        <v>0</v>
      </c>
      <c r="AJ211" s="46">
        <f t="shared" si="1853"/>
        <v>0</v>
      </c>
      <c r="AK211" s="46">
        <f t="shared" si="1853"/>
        <v>0</v>
      </c>
      <c r="AL211" s="46">
        <f t="shared" si="1853"/>
        <v>0</v>
      </c>
      <c r="AM211" s="46">
        <f t="shared" si="1853"/>
        <v>0</v>
      </c>
      <c r="AN211" s="46">
        <f t="shared" si="1853"/>
        <v>0</v>
      </c>
      <c r="AO211" s="46">
        <f t="shared" si="1853"/>
        <v>0</v>
      </c>
      <c r="AP211" s="46">
        <f t="shared" si="1853"/>
        <v>0</v>
      </c>
      <c r="AQ211" s="46">
        <f t="shared" si="1853"/>
        <v>0</v>
      </c>
      <c r="AR211" s="46">
        <f>IF(AR47="NA","0",IF(AR47&lt;7.8,1,0))</f>
        <v>0</v>
      </c>
      <c r="AS211" s="45" t="s">
        <v>83</v>
      </c>
      <c r="AT211" s="46">
        <f t="shared" ref="AT211:BB211" si="1854">IF(AT47="NA","0",IF(AT47&lt;7.8,1,0))</f>
        <v>0</v>
      </c>
      <c r="AU211" s="46">
        <f t="shared" si="1854"/>
        <v>0</v>
      </c>
      <c r="AV211" s="46">
        <f t="shared" si="1854"/>
        <v>0</v>
      </c>
      <c r="AW211" s="46">
        <f t="shared" si="1854"/>
        <v>0</v>
      </c>
      <c r="AX211" s="46">
        <f t="shared" si="1854"/>
        <v>0</v>
      </c>
      <c r="AY211" s="46">
        <f t="shared" si="1854"/>
        <v>0</v>
      </c>
      <c r="AZ211" s="46">
        <f t="shared" si="1854"/>
        <v>0</v>
      </c>
      <c r="BA211" s="46">
        <f t="shared" si="1854"/>
        <v>0</v>
      </c>
      <c r="BB211" s="46">
        <f t="shared" si="1854"/>
        <v>0</v>
      </c>
      <c r="BC211" s="46">
        <f>IF(BC47="NA","0",IF(BC47&lt;7.8,1,0))</f>
        <v>0</v>
      </c>
      <c r="BD211" s="45" t="s">
        <v>83</v>
      </c>
      <c r="BE211" s="46">
        <f t="shared" ref="BE211:BM211" si="1855">IF(BE47="NA","0",IF(BE47&lt;7.8,1,0))</f>
        <v>0</v>
      </c>
      <c r="BF211" s="46">
        <f t="shared" si="1855"/>
        <v>0</v>
      </c>
      <c r="BG211" s="46">
        <f t="shared" si="1855"/>
        <v>0</v>
      </c>
      <c r="BH211" s="46">
        <f t="shared" si="1855"/>
        <v>0</v>
      </c>
      <c r="BI211" s="46">
        <f t="shared" si="1855"/>
        <v>0</v>
      </c>
      <c r="BJ211" s="46">
        <f t="shared" si="1855"/>
        <v>0</v>
      </c>
      <c r="BK211" s="46">
        <f t="shared" si="1855"/>
        <v>0</v>
      </c>
      <c r="BL211" s="46">
        <f t="shared" si="1855"/>
        <v>0</v>
      </c>
      <c r="BM211" s="46">
        <f t="shared" si="1855"/>
        <v>0</v>
      </c>
      <c r="BN211" s="46">
        <f>IF(BN47="NA","0",IF(BN47&lt;7.8,1,0))</f>
        <v>0</v>
      </c>
      <c r="BO211" s="45" t="s">
        <v>83</v>
      </c>
      <c r="BP211" s="46">
        <f t="shared" ref="BP211:BX211" si="1856">IF(BP47="NA","0",IF(BP47&lt;7.8,1,0))</f>
        <v>0</v>
      </c>
      <c r="BQ211" s="46">
        <f t="shared" si="1856"/>
        <v>0</v>
      </c>
      <c r="BR211" s="46">
        <f t="shared" si="1856"/>
        <v>0</v>
      </c>
      <c r="BS211" s="46">
        <f t="shared" si="1856"/>
        <v>1</v>
      </c>
      <c r="BT211" s="46">
        <f t="shared" si="1856"/>
        <v>0</v>
      </c>
      <c r="BU211" s="46">
        <f t="shared" si="1856"/>
        <v>0</v>
      </c>
      <c r="BV211" s="46">
        <f t="shared" si="1856"/>
        <v>0</v>
      </c>
      <c r="BW211" s="46">
        <f t="shared" si="1856"/>
        <v>0</v>
      </c>
      <c r="BX211" s="46">
        <f t="shared" si="1856"/>
        <v>0</v>
      </c>
      <c r="BY211" s="46">
        <f>IF(BY47="NA","0",IF(BY47&lt;7.8,1,0))</f>
        <v>0</v>
      </c>
      <c r="BZ211" s="45" t="s">
        <v>83</v>
      </c>
      <c r="CA211" s="46">
        <f t="shared" ref="CA211:CI211" si="1857">IF(CA47="NA","0",IF(CA47&lt;7.8,1,0))</f>
        <v>0</v>
      </c>
      <c r="CB211" s="46">
        <f t="shared" si="1857"/>
        <v>0</v>
      </c>
      <c r="CC211" s="46">
        <f t="shared" si="1857"/>
        <v>0</v>
      </c>
      <c r="CD211" s="46">
        <f t="shared" si="1857"/>
        <v>0</v>
      </c>
      <c r="CE211" s="46">
        <f t="shared" si="1857"/>
        <v>0</v>
      </c>
      <c r="CF211" s="46">
        <f t="shared" si="1857"/>
        <v>0</v>
      </c>
      <c r="CG211" s="46">
        <f t="shared" si="1857"/>
        <v>0</v>
      </c>
      <c r="CH211" s="46">
        <f t="shared" si="1857"/>
        <v>0</v>
      </c>
      <c r="CI211" s="46">
        <f t="shared" si="1857"/>
        <v>0</v>
      </c>
      <c r="CJ211" s="46">
        <f>IF(CJ47="NA","0",IF(CJ47&lt;7.8,1,0))</f>
        <v>0</v>
      </c>
      <c r="CK211" s="45" t="s">
        <v>83</v>
      </c>
      <c r="CL211" s="46">
        <f t="shared" ref="CL211:CT211" si="1858">IF(CL47="NA","0",IF(CL47&lt;7.8,1,0))</f>
        <v>0</v>
      </c>
      <c r="CM211" s="46">
        <f t="shared" si="1858"/>
        <v>0</v>
      </c>
      <c r="CN211" s="46">
        <f t="shared" si="1858"/>
        <v>0</v>
      </c>
      <c r="CO211" s="46">
        <f t="shared" si="1858"/>
        <v>0</v>
      </c>
      <c r="CP211" s="46">
        <f t="shared" si="1858"/>
        <v>0</v>
      </c>
      <c r="CQ211" s="46">
        <f t="shared" si="1858"/>
        <v>0</v>
      </c>
      <c r="CR211" s="46">
        <f t="shared" si="1858"/>
        <v>0</v>
      </c>
      <c r="CS211" s="46">
        <f t="shared" si="1858"/>
        <v>0</v>
      </c>
      <c r="CT211" s="46">
        <f t="shared" si="1858"/>
        <v>0</v>
      </c>
      <c r="CU211" s="46">
        <f>IF(CU47="NA","0",IF(CU47&lt;7.8,1,0))</f>
        <v>0</v>
      </c>
      <c r="CV211" s="45" t="s">
        <v>83</v>
      </c>
      <c r="CW211" s="46">
        <f t="shared" ref="CW211:DE211" si="1859">IF(CW47="NA","0",IF(CW47&lt;7.8,1,0))</f>
        <v>0</v>
      </c>
      <c r="CX211" s="46">
        <f t="shared" si="1859"/>
        <v>0</v>
      </c>
      <c r="CY211" s="46">
        <f t="shared" si="1859"/>
        <v>0</v>
      </c>
      <c r="CZ211" s="46">
        <f t="shared" si="1859"/>
        <v>0</v>
      </c>
      <c r="DA211" s="46">
        <f t="shared" si="1859"/>
        <v>0</v>
      </c>
      <c r="DB211" s="46">
        <f t="shared" si="1859"/>
        <v>0</v>
      </c>
      <c r="DC211" s="46">
        <f t="shared" si="1859"/>
        <v>0</v>
      </c>
      <c r="DD211" s="46">
        <f t="shared" si="1859"/>
        <v>0</v>
      </c>
      <c r="DE211" s="46">
        <f t="shared" si="1859"/>
        <v>0</v>
      </c>
      <c r="DF211" s="46">
        <f>IF(DF47="NA","0",IF(DF47&lt;7.8,1,0))</f>
        <v>0</v>
      </c>
      <c r="DG211" s="45" t="s">
        <v>83</v>
      </c>
      <c r="DH211" s="46">
        <f t="shared" ref="DH211:DP211" si="1860">IF(DH47="NA","0",IF(DH47&lt;7.8,1,0))</f>
        <v>0</v>
      </c>
      <c r="DI211" s="46">
        <f t="shared" si="1860"/>
        <v>0</v>
      </c>
      <c r="DJ211" s="46">
        <f t="shared" si="1860"/>
        <v>0</v>
      </c>
      <c r="DK211" s="46">
        <f t="shared" si="1860"/>
        <v>0</v>
      </c>
      <c r="DL211" s="46">
        <f t="shared" si="1860"/>
        <v>0</v>
      </c>
      <c r="DM211" s="46">
        <f t="shared" si="1860"/>
        <v>0</v>
      </c>
      <c r="DN211" s="46">
        <f t="shared" si="1860"/>
        <v>0</v>
      </c>
      <c r="DO211" s="46">
        <f t="shared" si="1860"/>
        <v>0</v>
      </c>
      <c r="DP211" s="46">
        <f t="shared" si="1860"/>
        <v>0</v>
      </c>
      <c r="DQ211" s="46">
        <f>IF(DQ47="NA","0",IF(DQ47&lt;7.8,1,0))</f>
        <v>0</v>
      </c>
      <c r="DR211" s="45" t="s">
        <v>83</v>
      </c>
      <c r="DS211" s="46">
        <f t="shared" ref="DS211:EA211" si="1861">IF(DS47="NA","0",IF(DS47&lt;7.8,1,0))</f>
        <v>0</v>
      </c>
      <c r="DT211" s="46">
        <f t="shared" si="1861"/>
        <v>0</v>
      </c>
      <c r="DU211" s="46">
        <f t="shared" si="1861"/>
        <v>0</v>
      </c>
      <c r="DV211" s="46">
        <f t="shared" si="1861"/>
        <v>0</v>
      </c>
      <c r="DW211" s="46">
        <f t="shared" si="1861"/>
        <v>0</v>
      </c>
      <c r="DX211" s="46">
        <f t="shared" si="1861"/>
        <v>0</v>
      </c>
      <c r="DY211" s="46">
        <f t="shared" si="1861"/>
        <v>0</v>
      </c>
      <c r="DZ211" s="46">
        <f t="shared" si="1861"/>
        <v>0</v>
      </c>
      <c r="EA211" s="46">
        <f t="shared" si="1861"/>
        <v>0</v>
      </c>
      <c r="EB211" s="46">
        <f>IF(EB47="NA","0",IF(EB47&lt;7.8,1,0))</f>
        <v>0</v>
      </c>
      <c r="EC211" s="45" t="s">
        <v>83</v>
      </c>
      <c r="ED211" s="46">
        <f t="shared" ref="ED211:EL211" si="1862">IF(ED47="NA","0",IF(ED47&lt;7.8,1,0))</f>
        <v>0</v>
      </c>
      <c r="EE211" s="46">
        <f t="shared" si="1862"/>
        <v>0</v>
      </c>
      <c r="EF211" s="46">
        <f t="shared" si="1862"/>
        <v>0</v>
      </c>
      <c r="EG211" s="46">
        <f t="shared" si="1862"/>
        <v>0</v>
      </c>
      <c r="EH211" s="46">
        <f t="shared" si="1862"/>
        <v>0</v>
      </c>
      <c r="EI211" s="46">
        <f t="shared" si="1862"/>
        <v>0</v>
      </c>
      <c r="EJ211" s="46">
        <f t="shared" si="1862"/>
        <v>0</v>
      </c>
      <c r="EK211" s="46">
        <f t="shared" si="1862"/>
        <v>0</v>
      </c>
      <c r="EL211" s="46">
        <f t="shared" si="1862"/>
        <v>0</v>
      </c>
      <c r="EM211" s="46">
        <f t="shared" ref="EM211" si="1863">IF(EM47="NA","0",IF(EM47&lt;7.8,1,0))</f>
        <v>0</v>
      </c>
      <c r="EN211" s="45" t="s">
        <v>83</v>
      </c>
      <c r="EO211" s="46">
        <f t="shared" ref="EO211:EX211" si="1864">IF(EO47="NA","0",IF(EO47&lt;7.8,1,0))</f>
        <v>0</v>
      </c>
      <c r="EP211" s="46">
        <f t="shared" si="1864"/>
        <v>0</v>
      </c>
      <c r="EQ211" s="46">
        <f t="shared" si="1864"/>
        <v>0</v>
      </c>
      <c r="ER211" s="46">
        <f t="shared" si="1864"/>
        <v>0</v>
      </c>
      <c r="ES211" s="46">
        <f t="shared" si="1864"/>
        <v>0</v>
      </c>
      <c r="ET211" s="46">
        <f t="shared" si="1864"/>
        <v>0</v>
      </c>
      <c r="EU211" s="46">
        <f t="shared" si="1864"/>
        <v>0</v>
      </c>
      <c r="EV211" s="46">
        <f t="shared" si="1864"/>
        <v>0</v>
      </c>
      <c r="EW211" s="46">
        <f t="shared" si="1864"/>
        <v>0</v>
      </c>
      <c r="EX211" s="46">
        <f t="shared" si="1864"/>
        <v>0</v>
      </c>
      <c r="EY211" s="45" t="s">
        <v>83</v>
      </c>
      <c r="EZ211" s="46">
        <f t="shared" ref="EZ211:FI211" si="1865">IF(EZ47="NA","0",IF(EZ47&lt;7.8,1,0))</f>
        <v>0</v>
      </c>
      <c r="FA211" s="46">
        <f t="shared" si="1865"/>
        <v>0</v>
      </c>
      <c r="FB211" s="46">
        <f t="shared" si="1865"/>
        <v>0</v>
      </c>
      <c r="FC211" s="46">
        <f t="shared" si="1865"/>
        <v>0</v>
      </c>
      <c r="FD211" s="46">
        <f t="shared" si="1865"/>
        <v>0</v>
      </c>
      <c r="FE211" s="46">
        <f t="shared" si="1865"/>
        <v>0</v>
      </c>
      <c r="FF211" s="46">
        <f t="shared" si="1865"/>
        <v>0</v>
      </c>
      <c r="FG211" s="46">
        <f t="shared" si="1865"/>
        <v>0</v>
      </c>
      <c r="FH211" s="46">
        <f t="shared" si="1865"/>
        <v>0</v>
      </c>
      <c r="FI211" s="46">
        <f t="shared" si="1865"/>
        <v>0</v>
      </c>
      <c r="FJ211" s="45" t="s">
        <v>83</v>
      </c>
      <c r="FK211" s="46">
        <f t="shared" ref="FK211:FS211" si="1866">IF(FK47="NA","0",IF(FK47&lt;7.8,1,0))</f>
        <v>0</v>
      </c>
      <c r="FL211" s="46">
        <f t="shared" si="1866"/>
        <v>0</v>
      </c>
      <c r="FM211" s="46">
        <f t="shared" si="1866"/>
        <v>0</v>
      </c>
      <c r="FN211" s="46">
        <f t="shared" si="1866"/>
        <v>0</v>
      </c>
      <c r="FO211" s="46">
        <f t="shared" si="1866"/>
        <v>0</v>
      </c>
      <c r="FP211" s="46">
        <f t="shared" si="1866"/>
        <v>0</v>
      </c>
      <c r="FQ211" s="46">
        <f t="shared" si="1866"/>
        <v>0</v>
      </c>
      <c r="FR211" s="46">
        <f t="shared" si="1866"/>
        <v>0</v>
      </c>
      <c r="FS211" s="46">
        <f t="shared" si="1866"/>
        <v>0</v>
      </c>
      <c r="FT211" s="45" t="s">
        <v>83</v>
      </c>
      <c r="FU211" s="98" t="s">
        <v>153</v>
      </c>
      <c r="FV211" s="52">
        <f t="shared" si="1849"/>
        <v>4</v>
      </c>
      <c r="FW211" s="37"/>
      <c r="FX211" s="4"/>
      <c r="FY211" s="4"/>
    </row>
    <row r="212" spans="1:181" x14ac:dyDescent="0.2">
      <c r="A212" s="45" t="s">
        <v>84</v>
      </c>
      <c r="B212" s="46">
        <f>IF(OR(B70="NA",B48="NA"),"0",IF(B70="SILL",0,IF(B48&lt;7.8,1,0)))</f>
        <v>0</v>
      </c>
      <c r="C212" s="46">
        <f t="shared" ref="C212:K212" si="1867">IF(OR(C70="NA",C48="NA"),"0",IF(C70="SILL",0,IF(C48&lt;7.8,1,0)))</f>
        <v>0</v>
      </c>
      <c r="D212" s="46">
        <f t="shared" si="1867"/>
        <v>0</v>
      </c>
      <c r="E212" s="46">
        <f t="shared" si="1867"/>
        <v>0</v>
      </c>
      <c r="F212" s="46">
        <f t="shared" si="1867"/>
        <v>0</v>
      </c>
      <c r="G212" s="46">
        <f t="shared" si="1867"/>
        <v>0</v>
      </c>
      <c r="H212" s="46">
        <f t="shared" si="1867"/>
        <v>0</v>
      </c>
      <c r="I212" s="46">
        <f t="shared" si="1867"/>
        <v>0</v>
      </c>
      <c r="J212" s="46">
        <f t="shared" si="1867"/>
        <v>0</v>
      </c>
      <c r="K212" s="46">
        <f t="shared" si="1867"/>
        <v>0</v>
      </c>
      <c r="L212" s="45" t="s">
        <v>84</v>
      </c>
      <c r="M212" s="46">
        <f>IF(OR(M70="NA",M48="NA"),"0",IF(M70="SILL",0,IF(M48&lt;7.8,1,0)))</f>
        <v>0</v>
      </c>
      <c r="N212" s="46">
        <f t="shared" ref="N212:U212" si="1868">IF(OR(N70="NA",N48="NA"),"0",IF(N70="SILL",0,IF(N48&lt;7.8,1,0)))</f>
        <v>0</v>
      </c>
      <c r="O212" s="46">
        <f t="shared" si="1868"/>
        <v>0</v>
      </c>
      <c r="P212" s="46">
        <f t="shared" si="1868"/>
        <v>0</v>
      </c>
      <c r="Q212" s="46">
        <f t="shared" si="1868"/>
        <v>0</v>
      </c>
      <c r="R212" s="46">
        <f t="shared" si="1868"/>
        <v>0</v>
      </c>
      <c r="S212" s="46">
        <f t="shared" si="1868"/>
        <v>0</v>
      </c>
      <c r="T212" s="46">
        <f t="shared" si="1868"/>
        <v>0</v>
      </c>
      <c r="U212" s="46">
        <f t="shared" si="1868"/>
        <v>0</v>
      </c>
      <c r="V212" s="46">
        <f>IF(OR(V70="NA",V48="NA"),"0",IF(V70="SILL",0,IF(V48&lt;7.8,1,0)))</f>
        <v>0</v>
      </c>
      <c r="W212" s="45" t="s">
        <v>84</v>
      </c>
      <c r="X212" s="46">
        <f t="shared" ref="X212:AF212" si="1869">IF(OR(X70="NA",X48="NA"),"0",IF(X70="SILL",0,IF(X48&lt;7.8,1,0)))</f>
        <v>0</v>
      </c>
      <c r="Y212" s="46">
        <f t="shared" si="1869"/>
        <v>0</v>
      </c>
      <c r="Z212" s="46">
        <f t="shared" si="1869"/>
        <v>0</v>
      </c>
      <c r="AA212" s="46">
        <f t="shared" si="1869"/>
        <v>0</v>
      </c>
      <c r="AB212" s="46">
        <f t="shared" si="1869"/>
        <v>0</v>
      </c>
      <c r="AC212" s="46">
        <f t="shared" si="1869"/>
        <v>0</v>
      </c>
      <c r="AD212" s="46">
        <f t="shared" si="1869"/>
        <v>0</v>
      </c>
      <c r="AE212" s="46">
        <f t="shared" si="1869"/>
        <v>0</v>
      </c>
      <c r="AF212" s="46">
        <f t="shared" si="1869"/>
        <v>0</v>
      </c>
      <c r="AG212" s="46">
        <f>IF(OR(AG70="NA",AG48="NA"),"0",IF(AG70="SILL",0,IF(AG48&lt;7.8,1,0)))</f>
        <v>0</v>
      </c>
      <c r="AH212" s="45" t="s">
        <v>84</v>
      </c>
      <c r="AI212" s="46">
        <f t="shared" ref="AI212:AQ212" si="1870">IF(OR(AI70="NA",AI48="NA"),"0",IF(AI70="SILL",0,IF(AI48&lt;7.8,1,0)))</f>
        <v>0</v>
      </c>
      <c r="AJ212" s="46">
        <f t="shared" si="1870"/>
        <v>0</v>
      </c>
      <c r="AK212" s="46">
        <f t="shared" si="1870"/>
        <v>0</v>
      </c>
      <c r="AL212" s="46">
        <f t="shared" si="1870"/>
        <v>0</v>
      </c>
      <c r="AM212" s="46">
        <f t="shared" si="1870"/>
        <v>0</v>
      </c>
      <c r="AN212" s="46">
        <f t="shared" si="1870"/>
        <v>0</v>
      </c>
      <c r="AO212" s="46">
        <f t="shared" si="1870"/>
        <v>0</v>
      </c>
      <c r="AP212" s="46">
        <f t="shared" si="1870"/>
        <v>0</v>
      </c>
      <c r="AQ212" s="46">
        <f t="shared" si="1870"/>
        <v>0</v>
      </c>
      <c r="AR212" s="46">
        <f>IF(OR(AR70="NA",AR48="NA"),"0",IF(AR70="SILL",0,IF(AR48&lt;7.8,1,0)))</f>
        <v>0</v>
      </c>
      <c r="AS212" s="45" t="s">
        <v>84</v>
      </c>
      <c r="AT212" s="46">
        <f t="shared" ref="AT212:BB212" si="1871">IF(OR(AT70="NA",AT48="NA"),"0",IF(AT70="SILL",0,IF(AT48&lt;7.8,1,0)))</f>
        <v>0</v>
      </c>
      <c r="AU212" s="46">
        <f t="shared" si="1871"/>
        <v>0</v>
      </c>
      <c r="AV212" s="46">
        <f t="shared" si="1871"/>
        <v>0</v>
      </c>
      <c r="AW212" s="46">
        <f t="shared" si="1871"/>
        <v>0</v>
      </c>
      <c r="AX212" s="46">
        <f t="shared" si="1871"/>
        <v>0</v>
      </c>
      <c r="AY212" s="46">
        <f t="shared" si="1871"/>
        <v>0</v>
      </c>
      <c r="AZ212" s="46">
        <f t="shared" si="1871"/>
        <v>0</v>
      </c>
      <c r="BA212" s="46">
        <f t="shared" si="1871"/>
        <v>0</v>
      </c>
      <c r="BB212" s="46">
        <f t="shared" si="1871"/>
        <v>0</v>
      </c>
      <c r="BC212" s="46">
        <f>IF(OR(BC70="NA",BC48="NA"),"0",IF(BC70="SILL",0,IF(BC48&lt;7.8,1,0)))</f>
        <v>0</v>
      </c>
      <c r="BD212" s="45" t="s">
        <v>84</v>
      </c>
      <c r="BE212" s="46">
        <f t="shared" ref="BE212:BM212" si="1872">IF(OR(BE70="NA",BE48="NA"),"0",IF(BE70="SILL",0,IF(BE48&lt;7.8,1,0)))</f>
        <v>0</v>
      </c>
      <c r="BF212" s="46">
        <f t="shared" si="1872"/>
        <v>0</v>
      </c>
      <c r="BG212" s="46">
        <f t="shared" si="1872"/>
        <v>0</v>
      </c>
      <c r="BH212" s="46">
        <f t="shared" si="1872"/>
        <v>0</v>
      </c>
      <c r="BI212" s="46">
        <f t="shared" si="1872"/>
        <v>0</v>
      </c>
      <c r="BJ212" s="46">
        <f t="shared" si="1872"/>
        <v>0</v>
      </c>
      <c r="BK212" s="46">
        <f t="shared" si="1872"/>
        <v>0</v>
      </c>
      <c r="BL212" s="46">
        <f t="shared" si="1872"/>
        <v>0</v>
      </c>
      <c r="BM212" s="46">
        <f t="shared" si="1872"/>
        <v>0</v>
      </c>
      <c r="BN212" s="46">
        <f>IF(OR(BN70="NA",BN48="NA"),"0",IF(BN70="SILL",0,IF(BN48&lt;7.8,1,0)))</f>
        <v>0</v>
      </c>
      <c r="BO212" s="45" t="s">
        <v>84</v>
      </c>
      <c r="BP212" s="46">
        <f t="shared" ref="BP212:BX212" si="1873">IF(OR(BP70="NA",BP48="NA"),"0",IF(BP70="SILL",0,IF(BP48&lt;7.8,1,0)))</f>
        <v>0</v>
      </c>
      <c r="BQ212" s="46">
        <f t="shared" si="1873"/>
        <v>0</v>
      </c>
      <c r="BR212" s="46">
        <f t="shared" si="1873"/>
        <v>0</v>
      </c>
      <c r="BS212" s="46">
        <f t="shared" si="1873"/>
        <v>0</v>
      </c>
      <c r="BT212" s="46">
        <f t="shared" si="1873"/>
        <v>0</v>
      </c>
      <c r="BU212" s="46">
        <f t="shared" si="1873"/>
        <v>0</v>
      </c>
      <c r="BV212" s="46">
        <f t="shared" si="1873"/>
        <v>0</v>
      </c>
      <c r="BW212" s="46">
        <f t="shared" si="1873"/>
        <v>0</v>
      </c>
      <c r="BX212" s="46">
        <f t="shared" si="1873"/>
        <v>0</v>
      </c>
      <c r="BY212" s="46">
        <f>IF(OR(BY70="NA",BY48="NA"),"0",IF(BY70="SILL",0,IF(BY48&lt;7.8,1,0)))</f>
        <v>0</v>
      </c>
      <c r="BZ212" s="45" t="s">
        <v>84</v>
      </c>
      <c r="CA212" s="46">
        <f t="shared" ref="CA212:CI212" si="1874">IF(OR(CA70="NA",CA48="NA"),"0",IF(CA70="SILL",0,IF(CA48&lt;7.8,1,0)))</f>
        <v>0</v>
      </c>
      <c r="CB212" s="46">
        <f t="shared" si="1874"/>
        <v>0</v>
      </c>
      <c r="CC212" s="46">
        <f t="shared" si="1874"/>
        <v>0</v>
      </c>
      <c r="CD212" s="46">
        <f t="shared" si="1874"/>
        <v>0</v>
      </c>
      <c r="CE212" s="46">
        <f t="shared" si="1874"/>
        <v>0</v>
      </c>
      <c r="CF212" s="46">
        <f t="shared" si="1874"/>
        <v>0</v>
      </c>
      <c r="CG212" s="46">
        <f t="shared" si="1874"/>
        <v>0</v>
      </c>
      <c r="CH212" s="46">
        <f t="shared" si="1874"/>
        <v>0</v>
      </c>
      <c r="CI212" s="46">
        <f t="shared" si="1874"/>
        <v>0</v>
      </c>
      <c r="CJ212" s="46">
        <f>IF(OR(CJ70="NA",CJ48="NA"),"0",IF(CJ70="SILL",0,IF(CJ48&lt;7.8,1,0)))</f>
        <v>0</v>
      </c>
      <c r="CK212" s="45" t="s">
        <v>84</v>
      </c>
      <c r="CL212" s="46">
        <f t="shared" ref="CL212:CT212" si="1875">IF(OR(CL70="NA",CL48="NA"),"0",IF(CL70="SILL",0,IF(CL48&lt;7.8,1,0)))</f>
        <v>0</v>
      </c>
      <c r="CM212" s="46">
        <f t="shared" si="1875"/>
        <v>0</v>
      </c>
      <c r="CN212" s="46">
        <f t="shared" si="1875"/>
        <v>0</v>
      </c>
      <c r="CO212" s="46">
        <f t="shared" si="1875"/>
        <v>0</v>
      </c>
      <c r="CP212" s="46">
        <f t="shared" si="1875"/>
        <v>0</v>
      </c>
      <c r="CQ212" s="46">
        <f t="shared" si="1875"/>
        <v>0</v>
      </c>
      <c r="CR212" s="46">
        <f t="shared" si="1875"/>
        <v>0</v>
      </c>
      <c r="CS212" s="46">
        <f t="shared" si="1875"/>
        <v>0</v>
      </c>
      <c r="CT212" s="46">
        <f t="shared" si="1875"/>
        <v>0</v>
      </c>
      <c r="CU212" s="46">
        <f>IF(OR(CU70="NA",CU48="NA"),"0",IF(CU70="SILL",0,IF(CU48&lt;7.8,1,0)))</f>
        <v>0</v>
      </c>
      <c r="CV212" s="45" t="s">
        <v>84</v>
      </c>
      <c r="CW212" s="46">
        <f t="shared" ref="CW212:DE212" si="1876">IF(OR(CW70="NA",CW48="NA"),"0",IF(CW70="SILL",0,IF(CW48&lt;7.8,1,0)))</f>
        <v>0</v>
      </c>
      <c r="CX212" s="46">
        <f t="shared" si="1876"/>
        <v>0</v>
      </c>
      <c r="CY212" s="46">
        <f t="shared" si="1876"/>
        <v>0</v>
      </c>
      <c r="CZ212" s="46">
        <f t="shared" si="1876"/>
        <v>0</v>
      </c>
      <c r="DA212" s="46">
        <f t="shared" si="1876"/>
        <v>0</v>
      </c>
      <c r="DB212" s="46">
        <f t="shared" si="1876"/>
        <v>0</v>
      </c>
      <c r="DC212" s="46">
        <f t="shared" si="1876"/>
        <v>0</v>
      </c>
      <c r="DD212" s="46">
        <f t="shared" si="1876"/>
        <v>0</v>
      </c>
      <c r="DE212" s="46">
        <f t="shared" si="1876"/>
        <v>0</v>
      </c>
      <c r="DF212" s="46">
        <f>IF(OR(DF70="NA",DF48="NA"),"0",IF(DF70="SILL",0,IF(DF48&lt;7.8,1,0)))</f>
        <v>0</v>
      </c>
      <c r="DG212" s="45" t="s">
        <v>84</v>
      </c>
      <c r="DH212" s="46">
        <f t="shared" ref="DH212:DP212" si="1877">IF(OR(DH70="NA",DH48="NA"),"0",IF(DH70="SILL",0,IF(DH48&lt;7.8,1,0)))</f>
        <v>0</v>
      </c>
      <c r="DI212" s="46">
        <f t="shared" si="1877"/>
        <v>0</v>
      </c>
      <c r="DJ212" s="46">
        <f t="shared" si="1877"/>
        <v>0</v>
      </c>
      <c r="DK212" s="46">
        <f t="shared" si="1877"/>
        <v>0</v>
      </c>
      <c r="DL212" s="46">
        <f t="shared" si="1877"/>
        <v>0</v>
      </c>
      <c r="DM212" s="46">
        <f t="shared" si="1877"/>
        <v>0</v>
      </c>
      <c r="DN212" s="46">
        <f t="shared" si="1877"/>
        <v>0</v>
      </c>
      <c r="DO212" s="46">
        <f t="shared" si="1877"/>
        <v>0</v>
      </c>
      <c r="DP212" s="46">
        <f t="shared" si="1877"/>
        <v>0</v>
      </c>
      <c r="DQ212" s="46">
        <f>IF(OR(DQ70="NA",DQ48="NA"),"0",IF(DQ70="SILL",0,IF(DQ48&lt;7.8,1,0)))</f>
        <v>0</v>
      </c>
      <c r="DR212" s="45" t="s">
        <v>84</v>
      </c>
      <c r="DS212" s="46">
        <f t="shared" ref="DS212:EA212" si="1878">IF(OR(DS70="NA",DS48="NA"),"0",IF(DS70="SILL",0,IF(DS48&lt;7.8,1,0)))</f>
        <v>0</v>
      </c>
      <c r="DT212" s="46">
        <f t="shared" si="1878"/>
        <v>0</v>
      </c>
      <c r="DU212" s="46">
        <f t="shared" si="1878"/>
        <v>0</v>
      </c>
      <c r="DV212" s="46">
        <f t="shared" si="1878"/>
        <v>0</v>
      </c>
      <c r="DW212" s="46">
        <f t="shared" si="1878"/>
        <v>0</v>
      </c>
      <c r="DX212" s="46">
        <f t="shared" si="1878"/>
        <v>0</v>
      </c>
      <c r="DY212" s="46">
        <f t="shared" si="1878"/>
        <v>0</v>
      </c>
      <c r="DZ212" s="46">
        <f t="shared" si="1878"/>
        <v>0</v>
      </c>
      <c r="EA212" s="46">
        <f t="shared" si="1878"/>
        <v>0</v>
      </c>
      <c r="EB212" s="46">
        <f>IF(OR(EB70="NA",EB48="NA"),"0",IF(EB70="SILL",0,IF(EB48&lt;7.8,1,0)))</f>
        <v>0</v>
      </c>
      <c r="EC212" s="45" t="s">
        <v>84</v>
      </c>
      <c r="ED212" s="46">
        <f t="shared" ref="ED212:EL212" si="1879">IF(OR(ED70="NA",ED48="NA"),"0",IF(ED70="SILL",0,IF(ED48&lt;7.8,1,0)))</f>
        <v>0</v>
      </c>
      <c r="EE212" s="46">
        <f t="shared" si="1879"/>
        <v>0</v>
      </c>
      <c r="EF212" s="46">
        <f t="shared" si="1879"/>
        <v>0</v>
      </c>
      <c r="EG212" s="46">
        <f t="shared" si="1879"/>
        <v>0</v>
      </c>
      <c r="EH212" s="46">
        <f t="shared" si="1879"/>
        <v>0</v>
      </c>
      <c r="EI212" s="46">
        <f t="shared" si="1879"/>
        <v>0</v>
      </c>
      <c r="EJ212" s="46">
        <f t="shared" si="1879"/>
        <v>0</v>
      </c>
      <c r="EK212" s="46">
        <f t="shared" si="1879"/>
        <v>0</v>
      </c>
      <c r="EL212" s="46">
        <f t="shared" si="1879"/>
        <v>0</v>
      </c>
      <c r="EM212" s="46">
        <f t="shared" ref="EM212" si="1880">IF(OR(EM70="NA",EM48="NA"),"0",IF(EM70="SILL",0,IF(EM48&lt;7.8,1,0)))</f>
        <v>0</v>
      </c>
      <c r="EN212" s="45" t="s">
        <v>84</v>
      </c>
      <c r="EO212" s="46">
        <f t="shared" ref="EO212:EX212" si="1881">IF(OR(EO70="NA",EO48="NA"),"0",IF(EO70="SILL",0,IF(EO48&lt;7.8,1,0)))</f>
        <v>0</v>
      </c>
      <c r="EP212" s="46">
        <f t="shared" si="1881"/>
        <v>0</v>
      </c>
      <c r="EQ212" s="46">
        <f t="shared" si="1881"/>
        <v>0</v>
      </c>
      <c r="ER212" s="46">
        <f t="shared" si="1881"/>
        <v>0</v>
      </c>
      <c r="ES212" s="46">
        <f t="shared" si="1881"/>
        <v>0</v>
      </c>
      <c r="ET212" s="46">
        <f t="shared" si="1881"/>
        <v>0</v>
      </c>
      <c r="EU212" s="46">
        <f t="shared" si="1881"/>
        <v>0</v>
      </c>
      <c r="EV212" s="46">
        <f t="shared" si="1881"/>
        <v>0</v>
      </c>
      <c r="EW212" s="46">
        <f t="shared" si="1881"/>
        <v>0</v>
      </c>
      <c r="EX212" s="46">
        <f t="shared" si="1881"/>
        <v>0</v>
      </c>
      <c r="EY212" s="45" t="s">
        <v>84</v>
      </c>
      <c r="EZ212" s="46">
        <f t="shared" ref="EZ212:FI212" si="1882">IF(OR(EZ70="NA",EZ48="NA"),"0",IF(EZ70="SILL",0,IF(EZ48&lt;7.8,1,0)))</f>
        <v>0</v>
      </c>
      <c r="FA212" s="46">
        <f t="shared" si="1882"/>
        <v>0</v>
      </c>
      <c r="FB212" s="46">
        <f t="shared" si="1882"/>
        <v>0</v>
      </c>
      <c r="FC212" s="46">
        <f t="shared" si="1882"/>
        <v>0</v>
      </c>
      <c r="FD212" s="46">
        <f t="shared" si="1882"/>
        <v>0</v>
      </c>
      <c r="FE212" s="46">
        <f t="shared" si="1882"/>
        <v>0</v>
      </c>
      <c r="FF212" s="46">
        <f t="shared" si="1882"/>
        <v>0</v>
      </c>
      <c r="FG212" s="46">
        <f t="shared" si="1882"/>
        <v>0</v>
      </c>
      <c r="FH212" s="46">
        <f t="shared" si="1882"/>
        <v>0</v>
      </c>
      <c r="FI212" s="46">
        <f t="shared" si="1882"/>
        <v>0</v>
      </c>
      <c r="FJ212" s="45" t="s">
        <v>84</v>
      </c>
      <c r="FK212" s="46">
        <f t="shared" ref="FK212:FS212" si="1883">IF(OR(FK70="NA",FK48="NA"),"0",IF(FK70="SILL",0,IF(FK48&lt;7.8,1,0)))</f>
        <v>0</v>
      </c>
      <c r="FL212" s="46">
        <f t="shared" si="1883"/>
        <v>0</v>
      </c>
      <c r="FM212" s="46">
        <f t="shared" si="1883"/>
        <v>0</v>
      </c>
      <c r="FN212" s="46">
        <f t="shared" si="1883"/>
        <v>0</v>
      </c>
      <c r="FO212" s="46">
        <f t="shared" si="1883"/>
        <v>0</v>
      </c>
      <c r="FP212" s="46">
        <f t="shared" si="1883"/>
        <v>0</v>
      </c>
      <c r="FQ212" s="46">
        <f t="shared" si="1883"/>
        <v>0</v>
      </c>
      <c r="FR212" s="46">
        <f t="shared" si="1883"/>
        <v>0</v>
      </c>
      <c r="FS212" s="46">
        <f t="shared" si="1883"/>
        <v>0</v>
      </c>
      <c r="FT212" s="45" t="s">
        <v>84</v>
      </c>
      <c r="FU212" s="98" t="s">
        <v>154</v>
      </c>
      <c r="FV212" s="52">
        <f t="shared" si="1849"/>
        <v>0</v>
      </c>
      <c r="FW212" s="37"/>
      <c r="FX212" s="4"/>
      <c r="FY212" s="4"/>
    </row>
    <row r="213" spans="1:181" x14ac:dyDescent="0.2">
      <c r="A213" s="45" t="s">
        <v>85</v>
      </c>
      <c r="B213" s="46">
        <f>IF(OR(B71="NA",B49="NA"),"0",IF(B71="SILL",0,IF(B49&lt;7.8,1,0)))</f>
        <v>0</v>
      </c>
      <c r="C213" s="46">
        <f t="shared" ref="C213:K213" si="1884">IF(OR(C71="NA",C49="NA"),"0",IF(C71="SILL",0,IF(C49&lt;7.8,1,0)))</f>
        <v>0</v>
      </c>
      <c r="D213" s="46">
        <f t="shared" si="1884"/>
        <v>0</v>
      </c>
      <c r="E213" s="46">
        <f t="shared" si="1884"/>
        <v>0</v>
      </c>
      <c r="F213" s="46">
        <f t="shared" si="1884"/>
        <v>0</v>
      </c>
      <c r="G213" s="46">
        <f t="shared" si="1884"/>
        <v>0</v>
      </c>
      <c r="H213" s="46">
        <f t="shared" si="1884"/>
        <v>0</v>
      </c>
      <c r="I213" s="46">
        <f t="shared" si="1884"/>
        <v>0</v>
      </c>
      <c r="J213" s="46">
        <f t="shared" si="1884"/>
        <v>0</v>
      </c>
      <c r="K213" s="46">
        <f t="shared" si="1884"/>
        <v>0</v>
      </c>
      <c r="L213" s="45" t="s">
        <v>85</v>
      </c>
      <c r="M213" s="46">
        <f>IF(OR(M71="NA",M49="NA"),"0",IF(M71="SILL",0,IF(M49&lt;7.8,1,0)))</f>
        <v>0</v>
      </c>
      <c r="N213" s="46">
        <f t="shared" ref="N213:U213" si="1885">IF(OR(N71="NA",N49="NA"),"0",IF(N71="SILL",0,IF(N49&lt;7.8,1,0)))</f>
        <v>0</v>
      </c>
      <c r="O213" s="46">
        <f t="shared" si="1885"/>
        <v>1</v>
      </c>
      <c r="P213" s="46">
        <f t="shared" si="1885"/>
        <v>0</v>
      </c>
      <c r="Q213" s="46">
        <f t="shared" si="1885"/>
        <v>0</v>
      </c>
      <c r="R213" s="46">
        <f t="shared" si="1885"/>
        <v>0</v>
      </c>
      <c r="S213" s="46">
        <f t="shared" si="1885"/>
        <v>0</v>
      </c>
      <c r="T213" s="46">
        <f t="shared" si="1885"/>
        <v>0</v>
      </c>
      <c r="U213" s="46">
        <f t="shared" si="1885"/>
        <v>0</v>
      </c>
      <c r="V213" s="46">
        <f>IF(OR(V71="NA",V49="NA"),"0",IF(V71="SILL",0,IF(V49&lt;7.8,1,0)))</f>
        <v>0</v>
      </c>
      <c r="W213" s="45" t="s">
        <v>85</v>
      </c>
      <c r="X213" s="46">
        <f t="shared" ref="X213:AF213" si="1886">IF(OR(X71="NA",X49="NA"),"0",IF(X71="SILL",0,IF(X49&lt;7.8,1,0)))</f>
        <v>0</v>
      </c>
      <c r="Y213" s="46">
        <f t="shared" si="1886"/>
        <v>0</v>
      </c>
      <c r="Z213" s="46">
        <f t="shared" si="1886"/>
        <v>0</v>
      </c>
      <c r="AA213" s="46">
        <f t="shared" si="1886"/>
        <v>0</v>
      </c>
      <c r="AB213" s="46">
        <f t="shared" si="1886"/>
        <v>0</v>
      </c>
      <c r="AC213" s="46">
        <f t="shared" si="1886"/>
        <v>0</v>
      </c>
      <c r="AD213" s="46">
        <f t="shared" si="1886"/>
        <v>0</v>
      </c>
      <c r="AE213" s="46">
        <f t="shared" si="1886"/>
        <v>0</v>
      </c>
      <c r="AF213" s="46">
        <f t="shared" si="1886"/>
        <v>0</v>
      </c>
      <c r="AG213" s="46">
        <f>IF(OR(AG71="NA",AG49="NA"),"0",IF(AG71="SILL",0,IF(AG49&lt;7.8,1,0)))</f>
        <v>0</v>
      </c>
      <c r="AH213" s="45" t="s">
        <v>85</v>
      </c>
      <c r="AI213" s="46">
        <f t="shared" ref="AI213:AQ213" si="1887">IF(OR(AI71="NA",AI49="NA"),"0",IF(AI71="SILL",0,IF(AI49&lt;7.8,1,0)))</f>
        <v>0</v>
      </c>
      <c r="AJ213" s="46">
        <f t="shared" si="1887"/>
        <v>0</v>
      </c>
      <c r="AK213" s="46">
        <f t="shared" si="1887"/>
        <v>0</v>
      </c>
      <c r="AL213" s="46">
        <f t="shared" si="1887"/>
        <v>0</v>
      </c>
      <c r="AM213" s="46">
        <f t="shared" si="1887"/>
        <v>0</v>
      </c>
      <c r="AN213" s="46">
        <f t="shared" si="1887"/>
        <v>0</v>
      </c>
      <c r="AO213" s="46">
        <f t="shared" si="1887"/>
        <v>0</v>
      </c>
      <c r="AP213" s="46">
        <f t="shared" si="1887"/>
        <v>0</v>
      </c>
      <c r="AQ213" s="46">
        <f t="shared" si="1887"/>
        <v>0</v>
      </c>
      <c r="AR213" s="46">
        <f>IF(OR(AR71="NA",AR49="NA"),"0",IF(AR71="SILL",0,IF(AR49&lt;7.8,1,0)))</f>
        <v>0</v>
      </c>
      <c r="AS213" s="45" t="s">
        <v>85</v>
      </c>
      <c r="AT213" s="46">
        <f t="shared" ref="AT213:BB213" si="1888">IF(OR(AT71="NA",AT49="NA"),"0",IF(AT71="SILL",0,IF(AT49&lt;7.8,1,0)))</f>
        <v>0</v>
      </c>
      <c r="AU213" s="46">
        <f t="shared" si="1888"/>
        <v>0</v>
      </c>
      <c r="AV213" s="46">
        <f t="shared" si="1888"/>
        <v>0</v>
      </c>
      <c r="AW213" s="46">
        <f t="shared" si="1888"/>
        <v>0</v>
      </c>
      <c r="AX213" s="46">
        <f t="shared" si="1888"/>
        <v>0</v>
      </c>
      <c r="AY213" s="46">
        <f t="shared" si="1888"/>
        <v>0</v>
      </c>
      <c r="AZ213" s="46">
        <f t="shared" si="1888"/>
        <v>0</v>
      </c>
      <c r="BA213" s="46">
        <f t="shared" si="1888"/>
        <v>0</v>
      </c>
      <c r="BB213" s="46">
        <f t="shared" si="1888"/>
        <v>0</v>
      </c>
      <c r="BC213" s="46">
        <f>IF(OR(BC71="NA",BC49="NA"),"0",IF(BC71="SILL",0,IF(BC49&lt;7.8,1,0)))</f>
        <v>0</v>
      </c>
      <c r="BD213" s="45" t="s">
        <v>85</v>
      </c>
      <c r="BE213" s="46">
        <f t="shared" ref="BE213:BM213" si="1889">IF(OR(BE71="NA",BE49="NA"),"0",IF(BE71="SILL",0,IF(BE49&lt;7.8,1,0)))</f>
        <v>0</v>
      </c>
      <c r="BF213" s="46">
        <f t="shared" si="1889"/>
        <v>0</v>
      </c>
      <c r="BG213" s="46">
        <f t="shared" si="1889"/>
        <v>0</v>
      </c>
      <c r="BH213" s="46">
        <f t="shared" si="1889"/>
        <v>0</v>
      </c>
      <c r="BI213" s="46">
        <f t="shared" si="1889"/>
        <v>0</v>
      </c>
      <c r="BJ213" s="46">
        <f t="shared" si="1889"/>
        <v>0</v>
      </c>
      <c r="BK213" s="46">
        <f t="shared" si="1889"/>
        <v>0</v>
      </c>
      <c r="BL213" s="46">
        <f t="shared" si="1889"/>
        <v>0</v>
      </c>
      <c r="BM213" s="46">
        <f t="shared" si="1889"/>
        <v>0</v>
      </c>
      <c r="BN213" s="46">
        <f>IF(OR(BN71="NA",BN49="NA"),"0",IF(BN71="SILL",0,IF(BN49&lt;7.8,1,0)))</f>
        <v>0</v>
      </c>
      <c r="BO213" s="45" t="s">
        <v>85</v>
      </c>
      <c r="BP213" s="46">
        <f t="shared" ref="BP213:BX213" si="1890">IF(OR(BP71="NA",BP49="NA"),"0",IF(BP71="SILL",0,IF(BP49&lt;7.8,1,0)))</f>
        <v>0</v>
      </c>
      <c r="BQ213" s="46">
        <f t="shared" si="1890"/>
        <v>0</v>
      </c>
      <c r="BR213" s="46">
        <f t="shared" si="1890"/>
        <v>0</v>
      </c>
      <c r="BS213" s="46">
        <f t="shared" si="1890"/>
        <v>0</v>
      </c>
      <c r="BT213" s="46">
        <f t="shared" si="1890"/>
        <v>0</v>
      </c>
      <c r="BU213" s="46">
        <f t="shared" si="1890"/>
        <v>0</v>
      </c>
      <c r="BV213" s="46">
        <f t="shared" si="1890"/>
        <v>0</v>
      </c>
      <c r="BW213" s="46">
        <f t="shared" si="1890"/>
        <v>0</v>
      </c>
      <c r="BX213" s="46">
        <f t="shared" si="1890"/>
        <v>0</v>
      </c>
      <c r="BY213" s="46">
        <f>IF(OR(BY71="NA",BY49="NA"),"0",IF(BY71="SILL",0,IF(BY49&lt;7.8,1,0)))</f>
        <v>0</v>
      </c>
      <c r="BZ213" s="45" t="s">
        <v>85</v>
      </c>
      <c r="CA213" s="46">
        <f t="shared" ref="CA213:CI213" si="1891">IF(OR(CA71="NA",CA49="NA"),"0",IF(CA71="SILL",0,IF(CA49&lt;7.8,1,0)))</f>
        <v>0</v>
      </c>
      <c r="CB213" s="46">
        <f t="shared" si="1891"/>
        <v>0</v>
      </c>
      <c r="CC213" s="46">
        <f t="shared" si="1891"/>
        <v>0</v>
      </c>
      <c r="CD213" s="46">
        <f t="shared" si="1891"/>
        <v>0</v>
      </c>
      <c r="CE213" s="46">
        <f t="shared" si="1891"/>
        <v>0</v>
      </c>
      <c r="CF213" s="46">
        <f t="shared" si="1891"/>
        <v>0</v>
      </c>
      <c r="CG213" s="46">
        <f t="shared" si="1891"/>
        <v>0</v>
      </c>
      <c r="CH213" s="46">
        <f t="shared" si="1891"/>
        <v>0</v>
      </c>
      <c r="CI213" s="46">
        <f t="shared" si="1891"/>
        <v>0</v>
      </c>
      <c r="CJ213" s="46">
        <f>IF(OR(CJ71="NA",CJ49="NA"),"0",IF(CJ71="SILL",0,IF(CJ49&lt;7.8,1,0)))</f>
        <v>0</v>
      </c>
      <c r="CK213" s="45" t="s">
        <v>85</v>
      </c>
      <c r="CL213" s="46">
        <f t="shared" ref="CL213:CT213" si="1892">IF(OR(CL71="NA",CL49="NA"),"0",IF(CL71="SILL",0,IF(CL49&lt;7.8,1,0)))</f>
        <v>0</v>
      </c>
      <c r="CM213" s="46">
        <f t="shared" si="1892"/>
        <v>0</v>
      </c>
      <c r="CN213" s="46">
        <f t="shared" si="1892"/>
        <v>0</v>
      </c>
      <c r="CO213" s="46">
        <f t="shared" si="1892"/>
        <v>0</v>
      </c>
      <c r="CP213" s="46">
        <f t="shared" si="1892"/>
        <v>0</v>
      </c>
      <c r="CQ213" s="46">
        <f t="shared" si="1892"/>
        <v>0</v>
      </c>
      <c r="CR213" s="46">
        <f t="shared" si="1892"/>
        <v>0</v>
      </c>
      <c r="CS213" s="46">
        <f t="shared" si="1892"/>
        <v>0</v>
      </c>
      <c r="CT213" s="46">
        <f t="shared" si="1892"/>
        <v>0</v>
      </c>
      <c r="CU213" s="46">
        <f>IF(OR(CU71="NA",CU49="NA"),"0",IF(CU71="SILL",0,IF(CU49&lt;7.8,1,0)))</f>
        <v>0</v>
      </c>
      <c r="CV213" s="45" t="s">
        <v>85</v>
      </c>
      <c r="CW213" s="46">
        <f t="shared" ref="CW213:DE213" si="1893">IF(OR(CW71="NA",CW49="NA"),"0",IF(CW71="SILL",0,IF(CW49&lt;7.8,1,0)))</f>
        <v>0</v>
      </c>
      <c r="CX213" s="46">
        <f t="shared" si="1893"/>
        <v>0</v>
      </c>
      <c r="CY213" s="46">
        <f t="shared" si="1893"/>
        <v>0</v>
      </c>
      <c r="CZ213" s="46">
        <f t="shared" si="1893"/>
        <v>0</v>
      </c>
      <c r="DA213" s="46">
        <f t="shared" si="1893"/>
        <v>0</v>
      </c>
      <c r="DB213" s="46">
        <f t="shared" si="1893"/>
        <v>0</v>
      </c>
      <c r="DC213" s="46">
        <f t="shared" si="1893"/>
        <v>0</v>
      </c>
      <c r="DD213" s="46">
        <f t="shared" si="1893"/>
        <v>0</v>
      </c>
      <c r="DE213" s="46">
        <f t="shared" si="1893"/>
        <v>0</v>
      </c>
      <c r="DF213" s="46">
        <f>IF(OR(DF71="NA",DF49="NA"),"0",IF(DF71="SILL",0,IF(DF49&lt;7.8,1,0)))</f>
        <v>0</v>
      </c>
      <c r="DG213" s="45" t="s">
        <v>85</v>
      </c>
      <c r="DH213" s="46">
        <f t="shared" ref="DH213:DP213" si="1894">IF(OR(DH71="NA",DH49="NA"),"0",IF(DH71="SILL",0,IF(DH49&lt;7.8,1,0)))</f>
        <v>0</v>
      </c>
      <c r="DI213" s="46">
        <f t="shared" si="1894"/>
        <v>0</v>
      </c>
      <c r="DJ213" s="46">
        <f t="shared" si="1894"/>
        <v>0</v>
      </c>
      <c r="DK213" s="46">
        <f t="shared" si="1894"/>
        <v>0</v>
      </c>
      <c r="DL213" s="46">
        <f t="shared" si="1894"/>
        <v>0</v>
      </c>
      <c r="DM213" s="46">
        <f t="shared" si="1894"/>
        <v>0</v>
      </c>
      <c r="DN213" s="46">
        <f t="shared" si="1894"/>
        <v>0</v>
      </c>
      <c r="DO213" s="46">
        <f t="shared" si="1894"/>
        <v>0</v>
      </c>
      <c r="DP213" s="46">
        <f t="shared" si="1894"/>
        <v>0</v>
      </c>
      <c r="DQ213" s="46">
        <f>IF(OR(DQ71="NA",DQ49="NA"),"0",IF(DQ71="SILL",0,IF(DQ49&lt;7.8,1,0)))</f>
        <v>0</v>
      </c>
      <c r="DR213" s="45" t="s">
        <v>85</v>
      </c>
      <c r="DS213" s="46">
        <f t="shared" ref="DS213:EA213" si="1895">IF(OR(DS71="NA",DS49="NA"),"0",IF(DS71="SILL",0,IF(DS49&lt;7.8,1,0)))</f>
        <v>0</v>
      </c>
      <c r="DT213" s="46">
        <f t="shared" si="1895"/>
        <v>0</v>
      </c>
      <c r="DU213" s="46">
        <f t="shared" si="1895"/>
        <v>0</v>
      </c>
      <c r="DV213" s="46">
        <f t="shared" si="1895"/>
        <v>0</v>
      </c>
      <c r="DW213" s="46">
        <f t="shared" si="1895"/>
        <v>0</v>
      </c>
      <c r="DX213" s="46">
        <f t="shared" si="1895"/>
        <v>0</v>
      </c>
      <c r="DY213" s="46">
        <f t="shared" si="1895"/>
        <v>0</v>
      </c>
      <c r="DZ213" s="46">
        <f t="shared" si="1895"/>
        <v>0</v>
      </c>
      <c r="EA213" s="46">
        <f t="shared" si="1895"/>
        <v>0</v>
      </c>
      <c r="EB213" s="46">
        <f>IF(OR(EB71="NA",EB49="NA"),"0",IF(EB71="SILL",0,IF(EB49&lt;7.8,1,0)))</f>
        <v>0</v>
      </c>
      <c r="EC213" s="45" t="s">
        <v>85</v>
      </c>
      <c r="ED213" s="46">
        <f t="shared" ref="ED213:EL213" si="1896">IF(OR(ED71="NA",ED49="NA"),"0",IF(ED71="SILL",0,IF(ED49&lt;7.8,1,0)))</f>
        <v>0</v>
      </c>
      <c r="EE213" s="46">
        <f t="shared" si="1896"/>
        <v>0</v>
      </c>
      <c r="EF213" s="46">
        <f t="shared" si="1896"/>
        <v>0</v>
      </c>
      <c r="EG213" s="46">
        <f t="shared" si="1896"/>
        <v>0</v>
      </c>
      <c r="EH213" s="46">
        <f t="shared" si="1896"/>
        <v>0</v>
      </c>
      <c r="EI213" s="46">
        <f t="shared" si="1896"/>
        <v>0</v>
      </c>
      <c r="EJ213" s="46">
        <f t="shared" si="1896"/>
        <v>0</v>
      </c>
      <c r="EK213" s="46">
        <f t="shared" si="1896"/>
        <v>0</v>
      </c>
      <c r="EL213" s="46">
        <f t="shared" si="1896"/>
        <v>0</v>
      </c>
      <c r="EM213" s="46">
        <f t="shared" ref="EM213" si="1897">IF(OR(EM71="NA",EM49="NA"),"0",IF(EM71="SILL",0,IF(EM49&lt;7.8,1,0)))</f>
        <v>0</v>
      </c>
      <c r="EN213" s="45" t="s">
        <v>85</v>
      </c>
      <c r="EO213" s="46">
        <f t="shared" ref="EO213:EX213" si="1898">IF(OR(EO71="NA",EO49="NA"),"0",IF(EO71="SILL",0,IF(EO49&lt;7.8,1,0)))</f>
        <v>0</v>
      </c>
      <c r="EP213" s="46">
        <f t="shared" si="1898"/>
        <v>0</v>
      </c>
      <c r="EQ213" s="46">
        <f t="shared" si="1898"/>
        <v>0</v>
      </c>
      <c r="ER213" s="46">
        <f t="shared" si="1898"/>
        <v>0</v>
      </c>
      <c r="ES213" s="46">
        <f t="shared" si="1898"/>
        <v>0</v>
      </c>
      <c r="ET213" s="46">
        <f t="shared" si="1898"/>
        <v>0</v>
      </c>
      <c r="EU213" s="46">
        <f t="shared" si="1898"/>
        <v>0</v>
      </c>
      <c r="EV213" s="46">
        <f t="shared" si="1898"/>
        <v>0</v>
      </c>
      <c r="EW213" s="46">
        <f t="shared" si="1898"/>
        <v>0</v>
      </c>
      <c r="EX213" s="46">
        <f t="shared" si="1898"/>
        <v>0</v>
      </c>
      <c r="EY213" s="45" t="s">
        <v>85</v>
      </c>
      <c r="EZ213" s="46">
        <f t="shared" ref="EZ213:FI213" si="1899">IF(OR(EZ71="NA",EZ49="NA"),"0",IF(EZ71="SILL",0,IF(EZ49&lt;7.8,1,0)))</f>
        <v>0</v>
      </c>
      <c r="FA213" s="46">
        <f t="shared" si="1899"/>
        <v>0</v>
      </c>
      <c r="FB213" s="46">
        <f t="shared" si="1899"/>
        <v>0</v>
      </c>
      <c r="FC213" s="46">
        <f t="shared" si="1899"/>
        <v>0</v>
      </c>
      <c r="FD213" s="46">
        <f t="shared" si="1899"/>
        <v>0</v>
      </c>
      <c r="FE213" s="46">
        <f t="shared" si="1899"/>
        <v>0</v>
      </c>
      <c r="FF213" s="46">
        <f t="shared" si="1899"/>
        <v>0</v>
      </c>
      <c r="FG213" s="46">
        <f t="shared" si="1899"/>
        <v>0</v>
      </c>
      <c r="FH213" s="46">
        <f t="shared" si="1899"/>
        <v>0</v>
      </c>
      <c r="FI213" s="46">
        <f t="shared" si="1899"/>
        <v>0</v>
      </c>
      <c r="FJ213" s="45" t="s">
        <v>85</v>
      </c>
      <c r="FK213" s="46">
        <f t="shared" ref="FK213:FS213" si="1900">IF(OR(FK71="NA",FK49="NA"),"0",IF(FK71="SILL",0,IF(FK49&lt;7.8,1,0)))</f>
        <v>0</v>
      </c>
      <c r="FL213" s="46">
        <f t="shared" si="1900"/>
        <v>0</v>
      </c>
      <c r="FM213" s="46">
        <f t="shared" si="1900"/>
        <v>0</v>
      </c>
      <c r="FN213" s="46">
        <f t="shared" si="1900"/>
        <v>0</v>
      </c>
      <c r="FO213" s="46">
        <f t="shared" si="1900"/>
        <v>0</v>
      </c>
      <c r="FP213" s="46">
        <f t="shared" si="1900"/>
        <v>0</v>
      </c>
      <c r="FQ213" s="46">
        <f t="shared" si="1900"/>
        <v>0</v>
      </c>
      <c r="FR213" s="46">
        <f t="shared" si="1900"/>
        <v>0</v>
      </c>
      <c r="FS213" s="46">
        <f t="shared" si="1900"/>
        <v>0</v>
      </c>
      <c r="FT213" s="45" t="s">
        <v>85</v>
      </c>
      <c r="FU213" s="98" t="s">
        <v>155</v>
      </c>
      <c r="FV213" s="52">
        <f t="shared" si="1849"/>
        <v>1</v>
      </c>
      <c r="FW213" s="37"/>
      <c r="FX213" s="4"/>
      <c r="FY213" s="4"/>
    </row>
    <row r="214" spans="1:181" x14ac:dyDescent="0.2">
      <c r="A214" s="45" t="s">
        <v>65</v>
      </c>
      <c r="B214" s="46">
        <f>IF(OR(B72="NA",B50="NA"),"0",IF(B72="SILL",0,IF(B50&lt;7.8,1,0)))</f>
        <v>1</v>
      </c>
      <c r="C214" s="46">
        <f t="shared" ref="C214:K214" si="1901">IF(OR(C72="NA",C50="NA"),"0",IF(C72="SILL",0,IF(C50&lt;7.8,1,0)))</f>
        <v>1</v>
      </c>
      <c r="D214" s="46">
        <f t="shared" si="1901"/>
        <v>0</v>
      </c>
      <c r="E214" s="46">
        <f t="shared" si="1901"/>
        <v>0</v>
      </c>
      <c r="F214" s="46">
        <f t="shared" si="1901"/>
        <v>0</v>
      </c>
      <c r="G214" s="46">
        <f t="shared" si="1901"/>
        <v>0</v>
      </c>
      <c r="H214" s="46">
        <f t="shared" si="1901"/>
        <v>1</v>
      </c>
      <c r="I214" s="46">
        <f t="shared" si="1901"/>
        <v>1</v>
      </c>
      <c r="J214" s="46">
        <f t="shared" si="1901"/>
        <v>0</v>
      </c>
      <c r="K214" s="46">
        <f t="shared" si="1901"/>
        <v>0</v>
      </c>
      <c r="L214" s="45" t="s">
        <v>65</v>
      </c>
      <c r="M214" s="46">
        <f>IF(OR(M72="NA",M50="NA"),"0",IF(M72="SILL",0,IF(M50&lt;7.8,1,0)))</f>
        <v>0</v>
      </c>
      <c r="N214" s="46">
        <f t="shared" ref="N214:U214" si="1902">IF(OR(N72="NA",N50="NA"),"0",IF(N72="SILL",0,IF(N50&lt;7.8,1,0)))</f>
        <v>0</v>
      </c>
      <c r="O214" s="46">
        <f t="shared" si="1902"/>
        <v>0</v>
      </c>
      <c r="P214" s="46">
        <f t="shared" si="1902"/>
        <v>0</v>
      </c>
      <c r="Q214" s="46">
        <f t="shared" si="1902"/>
        <v>0</v>
      </c>
      <c r="R214" s="46">
        <f t="shared" si="1902"/>
        <v>0</v>
      </c>
      <c r="S214" s="46">
        <f t="shared" si="1902"/>
        <v>0</v>
      </c>
      <c r="T214" s="46">
        <f t="shared" si="1902"/>
        <v>0</v>
      </c>
      <c r="U214" s="46">
        <f t="shared" si="1902"/>
        <v>0</v>
      </c>
      <c r="V214" s="46">
        <f>IF(OR(V72="NA",V50="NA"),"0",IF(V72="SILL",0,IF(V50&lt;7.8,1,0)))</f>
        <v>0</v>
      </c>
      <c r="W214" s="45" t="s">
        <v>65</v>
      </c>
      <c r="X214" s="46">
        <f t="shared" ref="X214:AF214" si="1903">IF(OR(X72="NA",X50="NA"),"0",IF(X72="SILL",0,IF(X50&lt;7.8,1,0)))</f>
        <v>0</v>
      </c>
      <c r="Y214" s="46">
        <f t="shared" si="1903"/>
        <v>0</v>
      </c>
      <c r="Z214" s="46">
        <f t="shared" si="1903"/>
        <v>0</v>
      </c>
      <c r="AA214" s="46">
        <f t="shared" si="1903"/>
        <v>0</v>
      </c>
      <c r="AB214" s="46">
        <f t="shared" si="1903"/>
        <v>0</v>
      </c>
      <c r="AC214" s="46">
        <f t="shared" si="1903"/>
        <v>0</v>
      </c>
      <c r="AD214" s="46">
        <f t="shared" si="1903"/>
        <v>0</v>
      </c>
      <c r="AE214" s="46">
        <f t="shared" si="1903"/>
        <v>1</v>
      </c>
      <c r="AF214" s="46">
        <f t="shared" si="1903"/>
        <v>1</v>
      </c>
      <c r="AG214" s="46">
        <f>IF(OR(AG72="NA",AG50="NA"),"0",IF(AG72="SILL",0,IF(AG50&lt;7.8,1,0)))</f>
        <v>0</v>
      </c>
      <c r="AH214" s="45" t="s">
        <v>65</v>
      </c>
      <c r="AI214" s="46">
        <f t="shared" ref="AI214:AQ214" si="1904">IF(OR(AI72="NA",AI50="NA"),"0",IF(AI72="SILL",0,IF(AI50&lt;7.8,1,0)))</f>
        <v>0</v>
      </c>
      <c r="AJ214" s="46">
        <f t="shared" si="1904"/>
        <v>1</v>
      </c>
      <c r="AK214" s="46">
        <f t="shared" si="1904"/>
        <v>1</v>
      </c>
      <c r="AL214" s="46">
        <f t="shared" si="1904"/>
        <v>0</v>
      </c>
      <c r="AM214" s="46">
        <f t="shared" si="1904"/>
        <v>0</v>
      </c>
      <c r="AN214" s="46">
        <f t="shared" si="1904"/>
        <v>1</v>
      </c>
      <c r="AO214" s="46">
        <f t="shared" si="1904"/>
        <v>1</v>
      </c>
      <c r="AP214" s="46">
        <f t="shared" si="1904"/>
        <v>0</v>
      </c>
      <c r="AQ214" s="46">
        <f t="shared" si="1904"/>
        <v>0</v>
      </c>
      <c r="AR214" s="46">
        <f>IF(OR(AR72="NA",AR50="NA"),"0",IF(AR72="SILL",0,IF(AR50&lt;7.8,1,0)))</f>
        <v>0</v>
      </c>
      <c r="AS214" s="45" t="s">
        <v>65</v>
      </c>
      <c r="AT214" s="46">
        <f t="shared" ref="AT214:BB214" si="1905">IF(OR(AT72="NA",AT50="NA"),"0",IF(AT72="SILL",0,IF(AT50&lt;7.8,1,0)))</f>
        <v>0</v>
      </c>
      <c r="AU214" s="46">
        <f t="shared" si="1905"/>
        <v>0</v>
      </c>
      <c r="AV214" s="46">
        <f t="shared" si="1905"/>
        <v>0</v>
      </c>
      <c r="AW214" s="46">
        <f t="shared" si="1905"/>
        <v>0</v>
      </c>
      <c r="AX214" s="46">
        <f t="shared" si="1905"/>
        <v>0</v>
      </c>
      <c r="AY214" s="46">
        <f t="shared" si="1905"/>
        <v>0</v>
      </c>
      <c r="AZ214" s="46">
        <f t="shared" si="1905"/>
        <v>0</v>
      </c>
      <c r="BA214" s="46">
        <f t="shared" si="1905"/>
        <v>0</v>
      </c>
      <c r="BB214" s="46">
        <f t="shared" si="1905"/>
        <v>0</v>
      </c>
      <c r="BC214" s="46">
        <f>IF(OR(BC72="NA",BC50="NA"),"0",IF(BC72="SILL",0,IF(BC50&lt;7.8,1,0)))</f>
        <v>0</v>
      </c>
      <c r="BD214" s="45" t="s">
        <v>65</v>
      </c>
      <c r="BE214" s="46">
        <f t="shared" ref="BE214:BM214" si="1906">IF(OR(BE72="NA",BE50="NA"),"0",IF(BE72="SILL",0,IF(BE50&lt;7.8,1,0)))</f>
        <v>0</v>
      </c>
      <c r="BF214" s="46">
        <f t="shared" si="1906"/>
        <v>0</v>
      </c>
      <c r="BG214" s="46">
        <f t="shared" si="1906"/>
        <v>0</v>
      </c>
      <c r="BH214" s="46">
        <f t="shared" si="1906"/>
        <v>0</v>
      </c>
      <c r="BI214" s="46">
        <f t="shared" si="1906"/>
        <v>0</v>
      </c>
      <c r="BJ214" s="46">
        <f t="shared" si="1906"/>
        <v>0</v>
      </c>
      <c r="BK214" s="46">
        <f t="shared" si="1906"/>
        <v>0</v>
      </c>
      <c r="BL214" s="46">
        <f t="shared" si="1906"/>
        <v>0</v>
      </c>
      <c r="BM214" s="46">
        <f t="shared" si="1906"/>
        <v>0</v>
      </c>
      <c r="BN214" s="46">
        <f>IF(OR(BN72="NA",BN50="NA"),"0",IF(BN72="SILL",0,IF(BN50&lt;7.8,1,0)))</f>
        <v>0</v>
      </c>
      <c r="BO214" s="45" t="s">
        <v>65</v>
      </c>
      <c r="BP214" s="46">
        <f t="shared" ref="BP214:BX214" si="1907">IF(OR(BP72="NA",BP50="NA"),"0",IF(BP72="SILL",0,IF(BP50&lt;7.8,1,0)))</f>
        <v>0</v>
      </c>
      <c r="BQ214" s="46">
        <f t="shared" si="1907"/>
        <v>0</v>
      </c>
      <c r="BR214" s="46">
        <f t="shared" si="1907"/>
        <v>0</v>
      </c>
      <c r="BS214" s="46">
        <f t="shared" si="1907"/>
        <v>0</v>
      </c>
      <c r="BT214" s="46">
        <f t="shared" si="1907"/>
        <v>0</v>
      </c>
      <c r="BU214" s="46">
        <f t="shared" si="1907"/>
        <v>0</v>
      </c>
      <c r="BV214" s="46">
        <f t="shared" si="1907"/>
        <v>0</v>
      </c>
      <c r="BW214" s="46">
        <f t="shared" si="1907"/>
        <v>0</v>
      </c>
      <c r="BX214" s="46">
        <f t="shared" si="1907"/>
        <v>0</v>
      </c>
      <c r="BY214" s="46">
        <f>IF(OR(BY72="NA",BY50="NA"),"0",IF(BY72="SILL",0,IF(BY50&lt;7.8,1,0)))</f>
        <v>0</v>
      </c>
      <c r="BZ214" s="45" t="s">
        <v>65</v>
      </c>
      <c r="CA214" s="46">
        <f t="shared" ref="CA214:CI214" si="1908">IF(OR(CA72="NA",CA50="NA"),"0",IF(CA72="SILL",0,IF(CA50&lt;7.8,1,0)))</f>
        <v>0</v>
      </c>
      <c r="CB214" s="46">
        <f t="shared" si="1908"/>
        <v>0</v>
      </c>
      <c r="CC214" s="46">
        <f t="shared" si="1908"/>
        <v>0</v>
      </c>
      <c r="CD214" s="46">
        <f t="shared" si="1908"/>
        <v>0</v>
      </c>
      <c r="CE214" s="46">
        <f t="shared" si="1908"/>
        <v>0</v>
      </c>
      <c r="CF214" s="46">
        <f t="shared" si="1908"/>
        <v>0</v>
      </c>
      <c r="CG214" s="46">
        <f t="shared" si="1908"/>
        <v>0</v>
      </c>
      <c r="CH214" s="46">
        <f t="shared" si="1908"/>
        <v>0</v>
      </c>
      <c r="CI214" s="46">
        <f t="shared" si="1908"/>
        <v>0</v>
      </c>
      <c r="CJ214" s="46">
        <f>IF(OR(CJ72="NA",CJ50="NA"),"0",IF(CJ72="SILL",0,IF(CJ50&lt;7.8,1,0)))</f>
        <v>0</v>
      </c>
      <c r="CK214" s="45" t="s">
        <v>65</v>
      </c>
      <c r="CL214" s="46">
        <f t="shared" ref="CL214:CT214" si="1909">IF(OR(CL72="NA",CL50="NA"),"0",IF(CL72="SILL",0,IF(CL50&lt;7.8,1,0)))</f>
        <v>0</v>
      </c>
      <c r="CM214" s="46">
        <f t="shared" si="1909"/>
        <v>0</v>
      </c>
      <c r="CN214" s="46">
        <f t="shared" si="1909"/>
        <v>0</v>
      </c>
      <c r="CO214" s="46">
        <f t="shared" si="1909"/>
        <v>0</v>
      </c>
      <c r="CP214" s="46">
        <f t="shared" si="1909"/>
        <v>0</v>
      </c>
      <c r="CQ214" s="46">
        <f t="shared" si="1909"/>
        <v>0</v>
      </c>
      <c r="CR214" s="46">
        <f t="shared" si="1909"/>
        <v>0</v>
      </c>
      <c r="CS214" s="46">
        <f t="shared" si="1909"/>
        <v>0</v>
      </c>
      <c r="CT214" s="46">
        <f t="shared" si="1909"/>
        <v>0</v>
      </c>
      <c r="CU214" s="46">
        <f>IF(OR(CU72="NA",CU50="NA"),"0",IF(CU72="SILL",0,IF(CU50&lt;7.8,1,0)))</f>
        <v>0</v>
      </c>
      <c r="CV214" s="45" t="s">
        <v>65</v>
      </c>
      <c r="CW214" s="46">
        <f t="shared" ref="CW214:DE214" si="1910">IF(OR(CW72="NA",CW50="NA"),"0",IF(CW72="SILL",0,IF(CW50&lt;7.8,1,0)))</f>
        <v>0</v>
      </c>
      <c r="CX214" s="46">
        <f t="shared" si="1910"/>
        <v>0</v>
      </c>
      <c r="CY214" s="46">
        <f t="shared" si="1910"/>
        <v>0</v>
      </c>
      <c r="CZ214" s="46">
        <f t="shared" si="1910"/>
        <v>0</v>
      </c>
      <c r="DA214" s="46">
        <f t="shared" si="1910"/>
        <v>0</v>
      </c>
      <c r="DB214" s="46">
        <f t="shared" si="1910"/>
        <v>0</v>
      </c>
      <c r="DC214" s="46">
        <f t="shared" si="1910"/>
        <v>0</v>
      </c>
      <c r="DD214" s="46">
        <f t="shared" si="1910"/>
        <v>0</v>
      </c>
      <c r="DE214" s="46">
        <f t="shared" si="1910"/>
        <v>0</v>
      </c>
      <c r="DF214" s="46">
        <f>IF(OR(DF72="NA",DF50="NA"),"0",IF(DF72="SILL",0,IF(DF50&lt;7.8,1,0)))</f>
        <v>0</v>
      </c>
      <c r="DG214" s="45" t="s">
        <v>65</v>
      </c>
      <c r="DH214" s="46">
        <f t="shared" ref="DH214:DP214" si="1911">IF(OR(DH72="NA",DH50="NA"),"0",IF(DH72="SILL",0,IF(DH50&lt;7.8,1,0)))</f>
        <v>0</v>
      </c>
      <c r="DI214" s="46">
        <f t="shared" si="1911"/>
        <v>0</v>
      </c>
      <c r="DJ214" s="46">
        <f t="shared" si="1911"/>
        <v>0</v>
      </c>
      <c r="DK214" s="46">
        <f t="shared" si="1911"/>
        <v>0</v>
      </c>
      <c r="DL214" s="46">
        <f t="shared" si="1911"/>
        <v>0</v>
      </c>
      <c r="DM214" s="46">
        <f t="shared" si="1911"/>
        <v>0</v>
      </c>
      <c r="DN214" s="46">
        <f t="shared" si="1911"/>
        <v>0</v>
      </c>
      <c r="DO214" s="46">
        <f t="shared" si="1911"/>
        <v>0</v>
      </c>
      <c r="DP214" s="46">
        <f t="shared" si="1911"/>
        <v>0</v>
      </c>
      <c r="DQ214" s="46">
        <f>IF(OR(DQ72="NA",DQ50="NA"),"0",IF(DQ72="SILL",0,IF(DQ50&lt;7.8,1,0)))</f>
        <v>0</v>
      </c>
      <c r="DR214" s="45" t="s">
        <v>65</v>
      </c>
      <c r="DS214" s="46">
        <f t="shared" ref="DS214:EA214" si="1912">IF(OR(DS72="NA",DS50="NA"),"0",IF(DS72="SILL",0,IF(DS50&lt;7.8,1,0)))</f>
        <v>0</v>
      </c>
      <c r="DT214" s="46">
        <f t="shared" si="1912"/>
        <v>0</v>
      </c>
      <c r="DU214" s="46">
        <f t="shared" si="1912"/>
        <v>0</v>
      </c>
      <c r="DV214" s="46">
        <f t="shared" si="1912"/>
        <v>0</v>
      </c>
      <c r="DW214" s="46">
        <f t="shared" si="1912"/>
        <v>0</v>
      </c>
      <c r="DX214" s="46">
        <f t="shared" si="1912"/>
        <v>0</v>
      </c>
      <c r="DY214" s="46">
        <f t="shared" si="1912"/>
        <v>0</v>
      </c>
      <c r="DZ214" s="46">
        <f t="shared" si="1912"/>
        <v>0</v>
      </c>
      <c r="EA214" s="46">
        <f t="shared" si="1912"/>
        <v>0</v>
      </c>
      <c r="EB214" s="46">
        <f>IF(OR(EB72="NA",EB50="NA"),"0",IF(EB72="SILL",0,IF(EB50&lt;7.8,1,0)))</f>
        <v>0</v>
      </c>
      <c r="EC214" s="45" t="s">
        <v>65</v>
      </c>
      <c r="ED214" s="46">
        <f t="shared" ref="ED214:EL214" si="1913">IF(OR(ED72="NA",ED50="NA"),"0",IF(ED72="SILL",0,IF(ED50&lt;7.8,1,0)))</f>
        <v>0</v>
      </c>
      <c r="EE214" s="46">
        <f t="shared" si="1913"/>
        <v>0</v>
      </c>
      <c r="EF214" s="46">
        <f t="shared" si="1913"/>
        <v>0</v>
      </c>
      <c r="EG214" s="46">
        <f t="shared" si="1913"/>
        <v>0</v>
      </c>
      <c r="EH214" s="46">
        <f t="shared" si="1913"/>
        <v>0</v>
      </c>
      <c r="EI214" s="46">
        <f t="shared" si="1913"/>
        <v>0</v>
      </c>
      <c r="EJ214" s="46">
        <f t="shared" si="1913"/>
        <v>0</v>
      </c>
      <c r="EK214" s="46">
        <f t="shared" si="1913"/>
        <v>0</v>
      </c>
      <c r="EL214" s="46">
        <f t="shared" si="1913"/>
        <v>0</v>
      </c>
      <c r="EM214" s="46">
        <f t="shared" ref="EM214" si="1914">IF(OR(EM72="NA",EM50="NA"),"0",IF(EM72="SILL",0,IF(EM50&lt;7.8,1,0)))</f>
        <v>0</v>
      </c>
      <c r="EN214" s="45" t="s">
        <v>65</v>
      </c>
      <c r="EO214" s="46">
        <f t="shared" ref="EO214:EX214" si="1915">IF(OR(EO72="NA",EO50="NA"),"0",IF(EO72="SILL",0,IF(EO50&lt;7.8,1,0)))</f>
        <v>0</v>
      </c>
      <c r="EP214" s="46">
        <f t="shared" si="1915"/>
        <v>0</v>
      </c>
      <c r="EQ214" s="46">
        <f t="shared" si="1915"/>
        <v>0</v>
      </c>
      <c r="ER214" s="46">
        <f t="shared" si="1915"/>
        <v>0</v>
      </c>
      <c r="ES214" s="46">
        <f t="shared" si="1915"/>
        <v>0</v>
      </c>
      <c r="ET214" s="46">
        <f t="shared" si="1915"/>
        <v>0</v>
      </c>
      <c r="EU214" s="46">
        <f t="shared" si="1915"/>
        <v>0</v>
      </c>
      <c r="EV214" s="46">
        <f t="shared" si="1915"/>
        <v>0</v>
      </c>
      <c r="EW214" s="46">
        <f t="shared" si="1915"/>
        <v>0</v>
      </c>
      <c r="EX214" s="46">
        <f t="shared" si="1915"/>
        <v>0</v>
      </c>
      <c r="EY214" s="45" t="s">
        <v>65</v>
      </c>
      <c r="EZ214" s="46">
        <f t="shared" ref="EZ214:FI214" si="1916">IF(OR(EZ72="NA",EZ50="NA"),"0",IF(EZ72="SILL",0,IF(EZ50&lt;7.8,1,0)))</f>
        <v>0</v>
      </c>
      <c r="FA214" s="46">
        <f t="shared" si="1916"/>
        <v>0</v>
      </c>
      <c r="FB214" s="46">
        <f t="shared" si="1916"/>
        <v>0</v>
      </c>
      <c r="FC214" s="46">
        <f t="shared" si="1916"/>
        <v>0</v>
      </c>
      <c r="FD214" s="46">
        <f t="shared" si="1916"/>
        <v>0</v>
      </c>
      <c r="FE214" s="46">
        <f t="shared" si="1916"/>
        <v>0</v>
      </c>
      <c r="FF214" s="46">
        <f t="shared" si="1916"/>
        <v>0</v>
      </c>
      <c r="FG214" s="46">
        <f t="shared" si="1916"/>
        <v>0</v>
      </c>
      <c r="FH214" s="46">
        <f t="shared" si="1916"/>
        <v>0</v>
      </c>
      <c r="FI214" s="46">
        <f t="shared" si="1916"/>
        <v>0</v>
      </c>
      <c r="FJ214" s="45" t="s">
        <v>65</v>
      </c>
      <c r="FK214" s="46">
        <f t="shared" ref="FK214:FS214" si="1917">IF(OR(FK72="NA",FK50="NA"),"0",IF(FK72="SILL",0,IF(FK50&lt;7.8,1,0)))</f>
        <v>0</v>
      </c>
      <c r="FL214" s="46">
        <f t="shared" si="1917"/>
        <v>0</v>
      </c>
      <c r="FM214" s="46">
        <f t="shared" si="1917"/>
        <v>0</v>
      </c>
      <c r="FN214" s="46">
        <f t="shared" si="1917"/>
        <v>0</v>
      </c>
      <c r="FO214" s="46">
        <f t="shared" si="1917"/>
        <v>0</v>
      </c>
      <c r="FP214" s="46">
        <f t="shared" si="1917"/>
        <v>0</v>
      </c>
      <c r="FQ214" s="46">
        <f t="shared" si="1917"/>
        <v>0</v>
      </c>
      <c r="FR214" s="46">
        <f t="shared" si="1917"/>
        <v>0</v>
      </c>
      <c r="FS214" s="46">
        <f t="shared" si="1917"/>
        <v>0</v>
      </c>
      <c r="FT214" s="45" t="s">
        <v>65</v>
      </c>
      <c r="FU214" s="98" t="s">
        <v>156</v>
      </c>
      <c r="FV214" s="52">
        <f t="shared" si="1849"/>
        <v>10</v>
      </c>
      <c r="FW214" s="37"/>
      <c r="FX214" s="4"/>
      <c r="FY214" s="4"/>
    </row>
    <row r="215" spans="1:181" x14ac:dyDescent="0.2">
      <c r="A215" s="45" t="s">
        <v>86</v>
      </c>
      <c r="B215" s="48" t="s">
        <v>49</v>
      </c>
      <c r="C215" s="48"/>
      <c r="D215" s="48"/>
      <c r="E215" s="48"/>
      <c r="F215" s="48"/>
      <c r="G215" s="48"/>
      <c r="H215" s="48"/>
      <c r="I215" s="48"/>
      <c r="J215" s="48"/>
      <c r="K215" s="48"/>
      <c r="L215" s="45" t="s">
        <v>86</v>
      </c>
      <c r="M215" s="48" t="s">
        <v>49</v>
      </c>
      <c r="N215" s="48"/>
      <c r="O215" s="48"/>
      <c r="P215" s="48"/>
      <c r="Q215" s="48"/>
      <c r="R215" s="48"/>
      <c r="S215" s="48"/>
      <c r="T215" s="48"/>
      <c r="U215" s="48"/>
      <c r="V215" s="48"/>
      <c r="W215" s="45" t="s">
        <v>86</v>
      </c>
      <c r="X215" s="48" t="s">
        <v>49</v>
      </c>
      <c r="Y215" s="48"/>
      <c r="Z215" s="48"/>
      <c r="AA215" s="48"/>
      <c r="AB215" s="48"/>
      <c r="AC215" s="48"/>
      <c r="AD215" s="48"/>
      <c r="AE215" s="48"/>
      <c r="AF215" s="48"/>
      <c r="AG215" s="48"/>
      <c r="AH215" s="45" t="s">
        <v>86</v>
      </c>
      <c r="AI215" s="48" t="s">
        <v>49</v>
      </c>
      <c r="AJ215" s="48"/>
      <c r="AK215" s="48"/>
      <c r="AL215" s="48"/>
      <c r="AM215" s="48"/>
      <c r="AN215" s="48"/>
      <c r="AO215" s="48"/>
      <c r="AP215" s="48"/>
      <c r="AQ215" s="48"/>
      <c r="AR215" s="48"/>
      <c r="AS215" s="45" t="s">
        <v>86</v>
      </c>
      <c r="AT215" s="48" t="s">
        <v>49</v>
      </c>
      <c r="AU215" s="48"/>
      <c r="AV215" s="48"/>
      <c r="AW215" s="48"/>
      <c r="AX215" s="48"/>
      <c r="AY215" s="48"/>
      <c r="AZ215" s="48"/>
      <c r="BA215" s="48"/>
      <c r="BB215" s="48"/>
      <c r="BC215" s="48"/>
      <c r="BD215" s="45" t="s">
        <v>86</v>
      </c>
      <c r="BE215" s="48" t="s">
        <v>49</v>
      </c>
      <c r="BF215" s="48"/>
      <c r="BG215" s="48"/>
      <c r="BH215" s="48"/>
      <c r="BI215" s="48"/>
      <c r="BJ215" s="48"/>
      <c r="BK215" s="48"/>
      <c r="BL215" s="48"/>
      <c r="BM215" s="48"/>
      <c r="BN215" s="48"/>
      <c r="BO215" s="45" t="s">
        <v>86</v>
      </c>
      <c r="BP215" s="48" t="s">
        <v>49</v>
      </c>
      <c r="BQ215" s="48"/>
      <c r="BR215" s="48"/>
      <c r="BS215" s="48"/>
      <c r="BT215" s="48"/>
      <c r="BU215" s="48"/>
      <c r="BV215" s="48"/>
      <c r="BW215" s="48"/>
      <c r="BX215" s="48"/>
      <c r="BY215" s="48"/>
      <c r="BZ215" s="45" t="s">
        <v>86</v>
      </c>
      <c r="CA215" s="48" t="s">
        <v>49</v>
      </c>
      <c r="CB215" s="48"/>
      <c r="CC215" s="48"/>
      <c r="CD215" s="48"/>
      <c r="CE215" s="48"/>
      <c r="CF215" s="48"/>
      <c r="CG215" s="48"/>
      <c r="CH215" s="48"/>
      <c r="CI215" s="48"/>
      <c r="CJ215" s="48"/>
      <c r="CK215" s="45" t="s">
        <v>86</v>
      </c>
      <c r="CL215" s="48" t="s">
        <v>49</v>
      </c>
      <c r="CM215" s="48"/>
      <c r="CN215" s="48"/>
      <c r="CO215" s="48"/>
      <c r="CP215" s="48"/>
      <c r="CQ215" s="48"/>
      <c r="CR215" s="48"/>
      <c r="CS215" s="48"/>
      <c r="CT215" s="48"/>
      <c r="CU215" s="48"/>
      <c r="CV215" s="45" t="s">
        <v>86</v>
      </c>
      <c r="CW215" s="48" t="s">
        <v>49</v>
      </c>
      <c r="CX215" s="48"/>
      <c r="CY215" s="48"/>
      <c r="CZ215" s="48"/>
      <c r="DA215" s="48"/>
      <c r="DB215" s="48"/>
      <c r="DC215" s="48"/>
      <c r="DD215" s="48"/>
      <c r="DE215" s="48"/>
      <c r="DF215" s="48"/>
      <c r="DG215" s="45" t="s">
        <v>86</v>
      </c>
      <c r="DH215" s="48" t="s">
        <v>49</v>
      </c>
      <c r="DI215" s="48"/>
      <c r="DJ215" s="48"/>
      <c r="DK215" s="48"/>
      <c r="DL215" s="48"/>
      <c r="DM215" s="48"/>
      <c r="DN215" s="48"/>
      <c r="DO215" s="48"/>
      <c r="DP215" s="48"/>
      <c r="DQ215" s="48"/>
      <c r="DR215" s="45" t="s">
        <v>86</v>
      </c>
      <c r="DS215" s="48" t="s">
        <v>49</v>
      </c>
      <c r="DT215" s="48"/>
      <c r="DU215" s="48"/>
      <c r="DV215" s="48"/>
      <c r="DW215" s="48"/>
      <c r="DX215" s="48"/>
      <c r="DY215" s="48"/>
      <c r="DZ215" s="48"/>
      <c r="EA215" s="48"/>
      <c r="EB215" s="48"/>
      <c r="EC215" s="45" t="s">
        <v>86</v>
      </c>
      <c r="ED215" s="48" t="s">
        <v>49</v>
      </c>
      <c r="EE215" s="48"/>
      <c r="EF215" s="48"/>
      <c r="EG215" s="48"/>
      <c r="EH215" s="48"/>
      <c r="EI215" s="48"/>
      <c r="EJ215" s="48"/>
      <c r="EK215" s="48"/>
      <c r="EL215" s="48"/>
      <c r="EM215" s="48"/>
      <c r="EN215" s="45" t="s">
        <v>86</v>
      </c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5" t="s">
        <v>86</v>
      </c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5" t="s">
        <v>86</v>
      </c>
      <c r="FK215" s="48"/>
      <c r="FL215" s="48"/>
      <c r="FM215" s="48"/>
      <c r="FN215" s="48"/>
      <c r="FO215" s="48"/>
      <c r="FP215" s="48"/>
      <c r="FQ215" s="48"/>
      <c r="FR215" s="48"/>
      <c r="FS215" s="48"/>
      <c r="FT215" s="45" t="s">
        <v>86</v>
      </c>
      <c r="FU215" s="98" t="s">
        <v>157</v>
      </c>
      <c r="FV215" s="52">
        <f t="shared" si="1849"/>
        <v>0</v>
      </c>
      <c r="FW215" s="37"/>
      <c r="FX215" s="4"/>
      <c r="FY215" s="4"/>
    </row>
    <row r="216" spans="1:181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8"/>
      <c r="FW216" s="37"/>
      <c r="FX216" s="4"/>
      <c r="FY216" s="4"/>
    </row>
    <row r="217" spans="1:181" x14ac:dyDescent="0.2">
      <c r="A217" s="36" t="s">
        <v>66</v>
      </c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6" t="s">
        <v>66</v>
      </c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6" t="s">
        <v>66</v>
      </c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6" t="s">
        <v>66</v>
      </c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6" t="s">
        <v>66</v>
      </c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6" t="s">
        <v>66</v>
      </c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6" t="s">
        <v>66</v>
      </c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6" t="s">
        <v>66</v>
      </c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6" t="s">
        <v>66</v>
      </c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6" t="s">
        <v>66</v>
      </c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6" t="s">
        <v>66</v>
      </c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6" t="s">
        <v>66</v>
      </c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6" t="s">
        <v>66</v>
      </c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6" t="s">
        <v>66</v>
      </c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6" t="s">
        <v>66</v>
      </c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6" t="s">
        <v>66</v>
      </c>
      <c r="FK217" s="37"/>
      <c r="FL217" s="37"/>
      <c r="FM217" s="37"/>
      <c r="FN217" s="37"/>
      <c r="FO217" s="37"/>
      <c r="FP217" s="37"/>
      <c r="FQ217" s="37"/>
      <c r="FR217" s="37"/>
      <c r="FS217" s="37"/>
      <c r="FT217" s="36" t="s">
        <v>66</v>
      </c>
      <c r="FU217" s="36" t="s">
        <v>66</v>
      </c>
      <c r="FV217" s="38"/>
      <c r="FW217" s="37"/>
      <c r="FX217" s="4"/>
      <c r="FY217" s="4"/>
    </row>
    <row r="218" spans="1:181" x14ac:dyDescent="0.2">
      <c r="A218" s="45" t="s">
        <v>87</v>
      </c>
      <c r="B218" s="46">
        <f>IF(B46="NA","0",IF(AND(B46&gt;=7.8,B46&lt;7.9),1,0))</f>
        <v>0</v>
      </c>
      <c r="C218" s="46">
        <f t="shared" ref="C218:K218" si="1918">IF(C46="NA","0",IF(AND(C46&gt;=7.8,C46&lt;7.9),1,0))</f>
        <v>0</v>
      </c>
      <c r="D218" s="46">
        <f t="shared" si="1918"/>
        <v>0</v>
      </c>
      <c r="E218" s="46">
        <f t="shared" si="1918"/>
        <v>0</v>
      </c>
      <c r="F218" s="46">
        <f t="shared" si="1918"/>
        <v>0</v>
      </c>
      <c r="G218" s="46">
        <f t="shared" si="1918"/>
        <v>0</v>
      </c>
      <c r="H218" s="46">
        <f t="shared" si="1918"/>
        <v>0</v>
      </c>
      <c r="I218" s="46">
        <f t="shared" si="1918"/>
        <v>0</v>
      </c>
      <c r="J218" s="46">
        <f t="shared" si="1918"/>
        <v>0</v>
      </c>
      <c r="K218" s="46">
        <f t="shared" si="1918"/>
        <v>0</v>
      </c>
      <c r="L218" s="45" t="s">
        <v>87</v>
      </c>
      <c r="M218" s="46">
        <f>IF(M46="NA","0",IF(AND(M46&gt;=7.8,M46&lt;7.9),1,0))</f>
        <v>0</v>
      </c>
      <c r="N218" s="46">
        <f t="shared" ref="N218:U218" si="1919">IF(N46="NA","0",IF(AND(N46&gt;=7.8,N46&lt;7.9),1,0))</f>
        <v>0</v>
      </c>
      <c r="O218" s="46">
        <f t="shared" si="1919"/>
        <v>0</v>
      </c>
      <c r="P218" s="46">
        <f t="shared" si="1919"/>
        <v>0</v>
      </c>
      <c r="Q218" s="46">
        <f t="shared" si="1919"/>
        <v>0</v>
      </c>
      <c r="R218" s="46">
        <f t="shared" si="1919"/>
        <v>0</v>
      </c>
      <c r="S218" s="46">
        <f t="shared" si="1919"/>
        <v>0</v>
      </c>
      <c r="T218" s="46">
        <f t="shared" si="1919"/>
        <v>0</v>
      </c>
      <c r="U218" s="46">
        <f t="shared" si="1919"/>
        <v>0</v>
      </c>
      <c r="V218" s="46">
        <f>IF(V46="NA","0",IF(AND(V46&gt;=7.8,V46&lt;7.9),1,0))</f>
        <v>0</v>
      </c>
      <c r="W218" s="45" t="s">
        <v>87</v>
      </c>
      <c r="X218" s="46">
        <f t="shared" ref="X218:AF218" si="1920">IF(X46="NA","0",IF(AND(X46&gt;=7.8,X46&lt;7.9),1,0))</f>
        <v>0</v>
      </c>
      <c r="Y218" s="46">
        <f t="shared" si="1920"/>
        <v>0</v>
      </c>
      <c r="Z218" s="46">
        <f t="shared" si="1920"/>
        <v>0</v>
      </c>
      <c r="AA218" s="46">
        <f t="shared" si="1920"/>
        <v>0</v>
      </c>
      <c r="AB218" s="46">
        <f t="shared" si="1920"/>
        <v>0</v>
      </c>
      <c r="AC218" s="46">
        <f t="shared" si="1920"/>
        <v>1</v>
      </c>
      <c r="AD218" s="46">
        <f t="shared" si="1920"/>
        <v>0</v>
      </c>
      <c r="AE218" s="46">
        <f t="shared" si="1920"/>
        <v>0</v>
      </c>
      <c r="AF218" s="46">
        <f t="shared" si="1920"/>
        <v>0</v>
      </c>
      <c r="AG218" s="46">
        <f>IF(AG46="NA","0",IF(AND(AG46&gt;=7.8,AG46&lt;7.9),1,0))</f>
        <v>0</v>
      </c>
      <c r="AH218" s="45" t="s">
        <v>87</v>
      </c>
      <c r="AI218" s="46">
        <f t="shared" ref="AI218:AQ218" si="1921">IF(AI46="NA","0",IF(AND(AI46&gt;=7.8,AI46&lt;7.9),1,0))</f>
        <v>0</v>
      </c>
      <c r="AJ218" s="46">
        <f t="shared" si="1921"/>
        <v>0</v>
      </c>
      <c r="AK218" s="46">
        <f t="shared" si="1921"/>
        <v>0</v>
      </c>
      <c r="AL218" s="46">
        <f t="shared" si="1921"/>
        <v>0</v>
      </c>
      <c r="AM218" s="46">
        <f t="shared" si="1921"/>
        <v>0</v>
      </c>
      <c r="AN218" s="46">
        <f t="shared" si="1921"/>
        <v>0</v>
      </c>
      <c r="AO218" s="46">
        <f t="shared" si="1921"/>
        <v>0</v>
      </c>
      <c r="AP218" s="46">
        <f t="shared" si="1921"/>
        <v>0</v>
      </c>
      <c r="AQ218" s="46">
        <f t="shared" si="1921"/>
        <v>0</v>
      </c>
      <c r="AR218" s="46">
        <f>IF(AR46="NA","0",IF(AND(AR46&gt;=7.8,AR46&lt;7.9),1,0))</f>
        <v>0</v>
      </c>
      <c r="AS218" s="45" t="s">
        <v>87</v>
      </c>
      <c r="AT218" s="46">
        <f t="shared" ref="AT218:BB218" si="1922">IF(AT46="NA","0",IF(AND(AT46&gt;=7.8,AT46&lt;7.9),1,0))</f>
        <v>0</v>
      </c>
      <c r="AU218" s="46">
        <f t="shared" si="1922"/>
        <v>0</v>
      </c>
      <c r="AV218" s="46">
        <f t="shared" si="1922"/>
        <v>0</v>
      </c>
      <c r="AW218" s="46">
        <f t="shared" si="1922"/>
        <v>0</v>
      </c>
      <c r="AX218" s="46">
        <f t="shared" si="1922"/>
        <v>0</v>
      </c>
      <c r="AY218" s="46">
        <f t="shared" si="1922"/>
        <v>0</v>
      </c>
      <c r="AZ218" s="46">
        <f t="shared" si="1922"/>
        <v>0</v>
      </c>
      <c r="BA218" s="46">
        <f t="shared" si="1922"/>
        <v>0</v>
      </c>
      <c r="BB218" s="46">
        <f t="shared" si="1922"/>
        <v>0</v>
      </c>
      <c r="BC218" s="46">
        <f>IF(BC46="NA","0",IF(AND(BC46&gt;=7.8,BC46&lt;7.9),1,0))</f>
        <v>0</v>
      </c>
      <c r="BD218" s="45" t="s">
        <v>87</v>
      </c>
      <c r="BE218" s="46">
        <f t="shared" ref="BE218:BM218" si="1923">IF(BE46="NA","0",IF(AND(BE46&gt;=7.8,BE46&lt;7.9),1,0))</f>
        <v>0</v>
      </c>
      <c r="BF218" s="46">
        <f t="shared" si="1923"/>
        <v>0</v>
      </c>
      <c r="BG218" s="46">
        <f t="shared" si="1923"/>
        <v>0</v>
      </c>
      <c r="BH218" s="46">
        <f t="shared" si="1923"/>
        <v>0</v>
      </c>
      <c r="BI218" s="46">
        <f t="shared" si="1923"/>
        <v>0</v>
      </c>
      <c r="BJ218" s="46">
        <f t="shared" si="1923"/>
        <v>0</v>
      </c>
      <c r="BK218" s="46">
        <f t="shared" si="1923"/>
        <v>0</v>
      </c>
      <c r="BL218" s="46">
        <f t="shared" si="1923"/>
        <v>0</v>
      </c>
      <c r="BM218" s="46">
        <f t="shared" si="1923"/>
        <v>0</v>
      </c>
      <c r="BN218" s="46">
        <f>IF(BN46="NA","0",IF(AND(BN46&gt;=7.8,BN46&lt;7.9),1,0))</f>
        <v>0</v>
      </c>
      <c r="BO218" s="45" t="s">
        <v>87</v>
      </c>
      <c r="BP218" s="46">
        <f t="shared" ref="BP218:BX218" si="1924">IF(BP46="NA","0",IF(AND(BP46&gt;=7.8,BP46&lt;7.9),1,0))</f>
        <v>0</v>
      </c>
      <c r="BQ218" s="46">
        <f t="shared" si="1924"/>
        <v>0</v>
      </c>
      <c r="BR218" s="46">
        <f t="shared" si="1924"/>
        <v>0</v>
      </c>
      <c r="BS218" s="46">
        <f t="shared" si="1924"/>
        <v>0</v>
      </c>
      <c r="BT218" s="46">
        <f t="shared" si="1924"/>
        <v>0</v>
      </c>
      <c r="BU218" s="46">
        <f t="shared" si="1924"/>
        <v>0</v>
      </c>
      <c r="BV218" s="46">
        <f t="shared" si="1924"/>
        <v>0</v>
      </c>
      <c r="BW218" s="46">
        <f t="shared" si="1924"/>
        <v>0</v>
      </c>
      <c r="BX218" s="46">
        <f t="shared" si="1924"/>
        <v>0</v>
      </c>
      <c r="BY218" s="46">
        <f>IF(BY46="NA","0",IF(AND(BY46&gt;=7.8,BY46&lt;7.9),1,0))</f>
        <v>0</v>
      </c>
      <c r="BZ218" s="45" t="s">
        <v>87</v>
      </c>
      <c r="CA218" s="46">
        <f t="shared" ref="CA218:CI218" si="1925">IF(CA46="NA","0",IF(AND(CA46&gt;=7.8,CA46&lt;7.9),1,0))</f>
        <v>0</v>
      </c>
      <c r="CB218" s="46">
        <f t="shared" si="1925"/>
        <v>0</v>
      </c>
      <c r="CC218" s="46">
        <f t="shared" si="1925"/>
        <v>0</v>
      </c>
      <c r="CD218" s="46">
        <f t="shared" si="1925"/>
        <v>0</v>
      </c>
      <c r="CE218" s="46">
        <f t="shared" si="1925"/>
        <v>0</v>
      </c>
      <c r="CF218" s="46">
        <f t="shared" si="1925"/>
        <v>0</v>
      </c>
      <c r="CG218" s="46">
        <f t="shared" si="1925"/>
        <v>0</v>
      </c>
      <c r="CH218" s="46">
        <f t="shared" si="1925"/>
        <v>0</v>
      </c>
      <c r="CI218" s="46">
        <f t="shared" si="1925"/>
        <v>0</v>
      </c>
      <c r="CJ218" s="46">
        <f>IF(CJ46="NA","0",IF(AND(CJ46&gt;=7.8,CJ46&lt;7.9),1,0))</f>
        <v>0</v>
      </c>
      <c r="CK218" s="45" t="s">
        <v>87</v>
      </c>
      <c r="CL218" s="46">
        <f t="shared" ref="CL218:CT218" si="1926">IF(CL46="NA","0",IF(AND(CL46&gt;=7.8,CL46&lt;7.9),1,0))</f>
        <v>0</v>
      </c>
      <c r="CM218" s="46">
        <f t="shared" si="1926"/>
        <v>0</v>
      </c>
      <c r="CN218" s="46">
        <f t="shared" si="1926"/>
        <v>0</v>
      </c>
      <c r="CO218" s="46">
        <f t="shared" si="1926"/>
        <v>0</v>
      </c>
      <c r="CP218" s="46">
        <f t="shared" si="1926"/>
        <v>0</v>
      </c>
      <c r="CQ218" s="46">
        <f t="shared" si="1926"/>
        <v>0</v>
      </c>
      <c r="CR218" s="46">
        <f t="shared" si="1926"/>
        <v>0</v>
      </c>
      <c r="CS218" s="46">
        <f t="shared" si="1926"/>
        <v>0</v>
      </c>
      <c r="CT218" s="46">
        <f t="shared" si="1926"/>
        <v>0</v>
      </c>
      <c r="CU218" s="46">
        <f>IF(CU46="NA","0",IF(AND(CU46&gt;=7.8,CU46&lt;7.9),1,0))</f>
        <v>0</v>
      </c>
      <c r="CV218" s="45" t="s">
        <v>87</v>
      </c>
      <c r="CW218" s="46">
        <f t="shared" ref="CW218:DE218" si="1927">IF(CW46="NA","0",IF(AND(CW46&gt;=7.8,CW46&lt;7.9),1,0))</f>
        <v>0</v>
      </c>
      <c r="CX218" s="46">
        <f t="shared" si="1927"/>
        <v>0</v>
      </c>
      <c r="CY218" s="46">
        <f t="shared" si="1927"/>
        <v>0</v>
      </c>
      <c r="CZ218" s="46">
        <f t="shared" si="1927"/>
        <v>0</v>
      </c>
      <c r="DA218" s="46">
        <f t="shared" si="1927"/>
        <v>0</v>
      </c>
      <c r="DB218" s="46">
        <f t="shared" si="1927"/>
        <v>0</v>
      </c>
      <c r="DC218" s="46">
        <f t="shared" si="1927"/>
        <v>0</v>
      </c>
      <c r="DD218" s="46">
        <f t="shared" si="1927"/>
        <v>0</v>
      </c>
      <c r="DE218" s="46">
        <f t="shared" si="1927"/>
        <v>0</v>
      </c>
      <c r="DF218" s="46">
        <f>IF(DF46="NA","0",IF(AND(DF46&gt;=7.8,DF46&lt;7.9),1,0))</f>
        <v>0</v>
      </c>
      <c r="DG218" s="45" t="s">
        <v>87</v>
      </c>
      <c r="DH218" s="46">
        <f t="shared" ref="DH218:DP218" si="1928">IF(DH46="NA","0",IF(AND(DH46&gt;=7.8,DH46&lt;7.9),1,0))</f>
        <v>0</v>
      </c>
      <c r="DI218" s="46">
        <f t="shared" si="1928"/>
        <v>0</v>
      </c>
      <c r="DJ218" s="46">
        <f t="shared" si="1928"/>
        <v>0</v>
      </c>
      <c r="DK218" s="46">
        <f t="shared" si="1928"/>
        <v>0</v>
      </c>
      <c r="DL218" s="46">
        <f t="shared" si="1928"/>
        <v>0</v>
      </c>
      <c r="DM218" s="46">
        <f t="shared" si="1928"/>
        <v>0</v>
      </c>
      <c r="DN218" s="46">
        <f t="shared" si="1928"/>
        <v>0</v>
      </c>
      <c r="DO218" s="46">
        <f t="shared" si="1928"/>
        <v>0</v>
      </c>
      <c r="DP218" s="46">
        <f t="shared" si="1928"/>
        <v>0</v>
      </c>
      <c r="DQ218" s="46">
        <f>IF(DQ46="NA","0",IF(AND(DQ46&gt;=7.8,DQ46&lt;7.9),1,0))</f>
        <v>0</v>
      </c>
      <c r="DR218" s="45" t="s">
        <v>87</v>
      </c>
      <c r="DS218" s="46">
        <f t="shared" ref="DS218:EA218" si="1929">IF(DS46="NA","0",IF(AND(DS46&gt;=7.8,DS46&lt;7.9),1,0))</f>
        <v>0</v>
      </c>
      <c r="DT218" s="46">
        <f t="shared" si="1929"/>
        <v>0</v>
      </c>
      <c r="DU218" s="46">
        <f t="shared" si="1929"/>
        <v>0</v>
      </c>
      <c r="DV218" s="46">
        <f t="shared" si="1929"/>
        <v>0</v>
      </c>
      <c r="DW218" s="46">
        <f t="shared" si="1929"/>
        <v>0</v>
      </c>
      <c r="DX218" s="46">
        <f t="shared" si="1929"/>
        <v>0</v>
      </c>
      <c r="DY218" s="46">
        <f t="shared" si="1929"/>
        <v>0</v>
      </c>
      <c r="DZ218" s="46">
        <f t="shared" si="1929"/>
        <v>0</v>
      </c>
      <c r="EA218" s="46">
        <f t="shared" si="1929"/>
        <v>0</v>
      </c>
      <c r="EB218" s="46">
        <f>IF(EB46="NA","0",IF(AND(EB46&gt;=7.8,EB46&lt;7.9),1,0))</f>
        <v>0</v>
      </c>
      <c r="EC218" s="45" t="s">
        <v>87</v>
      </c>
      <c r="ED218" s="46">
        <f t="shared" ref="ED218:EL218" si="1930">IF(ED46="NA","0",IF(AND(ED46&gt;=7.8,ED46&lt;7.9),1,0))</f>
        <v>0</v>
      </c>
      <c r="EE218" s="46">
        <f t="shared" si="1930"/>
        <v>0</v>
      </c>
      <c r="EF218" s="46">
        <f t="shared" si="1930"/>
        <v>0</v>
      </c>
      <c r="EG218" s="46">
        <f t="shared" si="1930"/>
        <v>0</v>
      </c>
      <c r="EH218" s="46">
        <f t="shared" si="1930"/>
        <v>0</v>
      </c>
      <c r="EI218" s="46">
        <f t="shared" si="1930"/>
        <v>0</v>
      </c>
      <c r="EJ218" s="46">
        <f t="shared" si="1930"/>
        <v>0</v>
      </c>
      <c r="EK218" s="46">
        <f t="shared" si="1930"/>
        <v>0</v>
      </c>
      <c r="EL218" s="46">
        <f t="shared" si="1930"/>
        <v>0</v>
      </c>
      <c r="EM218" s="46">
        <f t="shared" ref="EM218" si="1931">IF(EM46="NA","0",IF(AND(EM46&gt;=7.8,EM46&lt;7.9),1,0))</f>
        <v>0</v>
      </c>
      <c r="EN218" s="45" t="s">
        <v>87</v>
      </c>
      <c r="EO218" s="46">
        <f t="shared" ref="EO218:EX218" si="1932">IF(EO46="NA","0",IF(AND(EO46&gt;=7.8,EO46&lt;7.9),1,0))</f>
        <v>0</v>
      </c>
      <c r="EP218" s="46">
        <f t="shared" si="1932"/>
        <v>0</v>
      </c>
      <c r="EQ218" s="46">
        <f t="shared" si="1932"/>
        <v>0</v>
      </c>
      <c r="ER218" s="46">
        <f t="shared" si="1932"/>
        <v>0</v>
      </c>
      <c r="ES218" s="46">
        <f t="shared" si="1932"/>
        <v>0</v>
      </c>
      <c r="ET218" s="46">
        <f t="shared" si="1932"/>
        <v>0</v>
      </c>
      <c r="EU218" s="46">
        <f t="shared" si="1932"/>
        <v>0</v>
      </c>
      <c r="EV218" s="46">
        <f t="shared" si="1932"/>
        <v>0</v>
      </c>
      <c r="EW218" s="46">
        <f t="shared" si="1932"/>
        <v>0</v>
      </c>
      <c r="EX218" s="46">
        <f t="shared" si="1932"/>
        <v>0</v>
      </c>
      <c r="EY218" s="45" t="s">
        <v>87</v>
      </c>
      <c r="EZ218" s="46">
        <f t="shared" ref="EZ218:FI218" si="1933">IF(EZ46="NA","0",IF(AND(EZ46&gt;=7.8,EZ46&lt;7.9),1,0))</f>
        <v>0</v>
      </c>
      <c r="FA218" s="46">
        <f t="shared" si="1933"/>
        <v>0</v>
      </c>
      <c r="FB218" s="46">
        <f t="shared" si="1933"/>
        <v>0</v>
      </c>
      <c r="FC218" s="46">
        <f t="shared" si="1933"/>
        <v>0</v>
      </c>
      <c r="FD218" s="46">
        <f t="shared" si="1933"/>
        <v>0</v>
      </c>
      <c r="FE218" s="46">
        <f t="shared" si="1933"/>
        <v>0</v>
      </c>
      <c r="FF218" s="46">
        <f t="shared" si="1933"/>
        <v>0</v>
      </c>
      <c r="FG218" s="46">
        <f t="shared" si="1933"/>
        <v>0</v>
      </c>
      <c r="FH218" s="46">
        <f t="shared" si="1933"/>
        <v>0</v>
      </c>
      <c r="FI218" s="46">
        <f t="shared" si="1933"/>
        <v>0</v>
      </c>
      <c r="FJ218" s="45" t="s">
        <v>87</v>
      </c>
      <c r="FK218" s="46">
        <f t="shared" ref="FK218:FS218" si="1934">IF(FK46="NA","0",IF(AND(FK46&gt;=7.8,FK46&lt;7.9),1,0))</f>
        <v>0</v>
      </c>
      <c r="FL218" s="46">
        <f t="shared" si="1934"/>
        <v>0</v>
      </c>
      <c r="FM218" s="46">
        <f t="shared" si="1934"/>
        <v>0</v>
      </c>
      <c r="FN218" s="46">
        <f t="shared" si="1934"/>
        <v>0</v>
      </c>
      <c r="FO218" s="46">
        <f t="shared" si="1934"/>
        <v>0</v>
      </c>
      <c r="FP218" s="46">
        <f t="shared" si="1934"/>
        <v>0</v>
      </c>
      <c r="FQ218" s="46">
        <f t="shared" si="1934"/>
        <v>0</v>
      </c>
      <c r="FR218" s="46">
        <f t="shared" si="1934"/>
        <v>0</v>
      </c>
      <c r="FS218" s="46">
        <f t="shared" si="1934"/>
        <v>0</v>
      </c>
      <c r="FT218" s="45" t="s">
        <v>87</v>
      </c>
      <c r="FU218" s="98" t="s">
        <v>158</v>
      </c>
      <c r="FV218" s="52">
        <f t="shared" ref="FV218:FV223" si="1935">SUM(B218:FT218)</f>
        <v>1</v>
      </c>
      <c r="FW218" s="37"/>
      <c r="FX218" s="4"/>
      <c r="FY218" s="4"/>
    </row>
    <row r="219" spans="1:181" x14ac:dyDescent="0.2">
      <c r="A219" s="45" t="s">
        <v>88</v>
      </c>
      <c r="B219" s="46">
        <f>IF(B47="NA","0",IF(AND(B47&gt;=7.8,B47&lt;7.9),1,0))</f>
        <v>0</v>
      </c>
      <c r="C219" s="46">
        <f t="shared" ref="C219:J219" si="1936">IF(C47="NA","0",IF(AND(C47&gt;=7.8,C47&lt;7.9),1,0))</f>
        <v>0</v>
      </c>
      <c r="D219" s="46">
        <f t="shared" si="1936"/>
        <v>0</v>
      </c>
      <c r="E219" s="46">
        <f t="shared" si="1936"/>
        <v>0</v>
      </c>
      <c r="F219" s="46">
        <f t="shared" si="1936"/>
        <v>0</v>
      </c>
      <c r="G219" s="46">
        <f t="shared" si="1936"/>
        <v>0</v>
      </c>
      <c r="H219" s="46">
        <f t="shared" si="1936"/>
        <v>0</v>
      </c>
      <c r="I219" s="46">
        <f t="shared" si="1936"/>
        <v>0</v>
      </c>
      <c r="J219" s="46">
        <f t="shared" si="1936"/>
        <v>0</v>
      </c>
      <c r="K219" s="46">
        <f>IF(K47="NA","0",IF(AND(K47&gt;=7.8,K47&lt;7.89),1,0))</f>
        <v>0</v>
      </c>
      <c r="L219" s="45" t="s">
        <v>88</v>
      </c>
      <c r="M219" s="46">
        <f>IF(M47="NA","0",IF(AND(M47&gt;=7.8,M47&lt;7.9),1,0))</f>
        <v>0</v>
      </c>
      <c r="N219" s="46">
        <f t="shared" ref="N219:U219" si="1937">IF(N47="NA","0",IF(AND(N47&gt;=7.8,N47&lt;7.9),1,0))</f>
        <v>0</v>
      </c>
      <c r="O219" s="46">
        <f t="shared" si="1937"/>
        <v>0</v>
      </c>
      <c r="P219" s="46">
        <f t="shared" si="1937"/>
        <v>0</v>
      </c>
      <c r="Q219" s="46">
        <f t="shared" si="1937"/>
        <v>0</v>
      </c>
      <c r="R219" s="46">
        <f t="shared" si="1937"/>
        <v>0</v>
      </c>
      <c r="S219" s="46">
        <f t="shared" si="1937"/>
        <v>0</v>
      </c>
      <c r="T219" s="46">
        <f t="shared" si="1937"/>
        <v>0</v>
      </c>
      <c r="U219" s="46">
        <f t="shared" si="1937"/>
        <v>0</v>
      </c>
      <c r="V219" s="46">
        <f>IF(V47="NA","0",IF(AND(V47&gt;=7.8,V47&lt;7.9),1,0))</f>
        <v>0</v>
      </c>
      <c r="W219" s="45" t="s">
        <v>88</v>
      </c>
      <c r="X219" s="46">
        <f t="shared" ref="X219:AF219" si="1938">IF(X47="NA","0",IF(AND(X47&gt;=7.8,X47&lt;7.9),1,0))</f>
        <v>0</v>
      </c>
      <c r="Y219" s="46">
        <f t="shared" si="1938"/>
        <v>0</v>
      </c>
      <c r="Z219" s="46">
        <f t="shared" si="1938"/>
        <v>0</v>
      </c>
      <c r="AA219" s="46">
        <f t="shared" si="1938"/>
        <v>0</v>
      </c>
      <c r="AB219" s="46">
        <f t="shared" si="1938"/>
        <v>0</v>
      </c>
      <c r="AC219" s="46">
        <f t="shared" si="1938"/>
        <v>0</v>
      </c>
      <c r="AD219" s="46">
        <f t="shared" si="1938"/>
        <v>0</v>
      </c>
      <c r="AE219" s="46">
        <f t="shared" si="1938"/>
        <v>0</v>
      </c>
      <c r="AF219" s="46">
        <f t="shared" si="1938"/>
        <v>0</v>
      </c>
      <c r="AG219" s="46">
        <f>IF(AG47="NA","0",IF(AND(AG47&gt;=7.8,AG47&lt;7.9),1,0))</f>
        <v>0</v>
      </c>
      <c r="AH219" s="45" t="s">
        <v>88</v>
      </c>
      <c r="AI219" s="46">
        <f t="shared" ref="AI219:AQ219" si="1939">IF(AI47="NA","0",IF(AND(AI47&gt;=7.8,AI47&lt;7.9),1,0))</f>
        <v>0</v>
      </c>
      <c r="AJ219" s="46">
        <f t="shared" si="1939"/>
        <v>0</v>
      </c>
      <c r="AK219" s="46">
        <f t="shared" si="1939"/>
        <v>0</v>
      </c>
      <c r="AL219" s="46">
        <f t="shared" si="1939"/>
        <v>0</v>
      </c>
      <c r="AM219" s="46">
        <f t="shared" si="1939"/>
        <v>0</v>
      </c>
      <c r="AN219" s="46">
        <f t="shared" si="1939"/>
        <v>0</v>
      </c>
      <c r="AO219" s="46">
        <f t="shared" si="1939"/>
        <v>0</v>
      </c>
      <c r="AP219" s="46">
        <f t="shared" si="1939"/>
        <v>0</v>
      </c>
      <c r="AQ219" s="46">
        <f t="shared" si="1939"/>
        <v>0</v>
      </c>
      <c r="AR219" s="46">
        <f>IF(AR47="NA","0",IF(AND(AR47&gt;=7.8,AR47&lt;7.9),1,0))</f>
        <v>0</v>
      </c>
      <c r="AS219" s="45" t="s">
        <v>88</v>
      </c>
      <c r="AT219" s="46">
        <f t="shared" ref="AT219:BB219" si="1940">IF(AT47="NA","0",IF(AND(AT47&gt;=7.8,AT47&lt;7.9),1,0))</f>
        <v>0</v>
      </c>
      <c r="AU219" s="46">
        <f t="shared" si="1940"/>
        <v>0</v>
      </c>
      <c r="AV219" s="46">
        <f t="shared" si="1940"/>
        <v>0</v>
      </c>
      <c r="AW219" s="46">
        <f t="shared" si="1940"/>
        <v>0</v>
      </c>
      <c r="AX219" s="46">
        <f t="shared" si="1940"/>
        <v>0</v>
      </c>
      <c r="AY219" s="46">
        <f t="shared" si="1940"/>
        <v>0</v>
      </c>
      <c r="AZ219" s="46">
        <f t="shared" si="1940"/>
        <v>0</v>
      </c>
      <c r="BA219" s="46">
        <f t="shared" si="1940"/>
        <v>0</v>
      </c>
      <c r="BB219" s="46">
        <f t="shared" si="1940"/>
        <v>0</v>
      </c>
      <c r="BC219" s="46">
        <f>IF(BC47="NA","0",IF(AND(BC47&gt;=7.8,BC47&lt;7.9),1,0))</f>
        <v>0</v>
      </c>
      <c r="BD219" s="45" t="s">
        <v>88</v>
      </c>
      <c r="BE219" s="46">
        <f t="shared" ref="BE219:BM219" si="1941">IF(BE47="NA","0",IF(AND(BE47&gt;=7.8,BE47&lt;7.9),1,0))</f>
        <v>0</v>
      </c>
      <c r="BF219" s="46">
        <f t="shared" si="1941"/>
        <v>0</v>
      </c>
      <c r="BG219" s="46">
        <f t="shared" si="1941"/>
        <v>0</v>
      </c>
      <c r="BH219" s="46">
        <f t="shared" si="1941"/>
        <v>0</v>
      </c>
      <c r="BI219" s="46">
        <f t="shared" si="1941"/>
        <v>0</v>
      </c>
      <c r="BJ219" s="46">
        <f t="shared" si="1941"/>
        <v>0</v>
      </c>
      <c r="BK219" s="46">
        <f t="shared" si="1941"/>
        <v>0</v>
      </c>
      <c r="BL219" s="46">
        <f t="shared" si="1941"/>
        <v>0</v>
      </c>
      <c r="BM219" s="46">
        <f t="shared" si="1941"/>
        <v>0</v>
      </c>
      <c r="BN219" s="46">
        <f>IF(BN47="NA","0",IF(AND(BN47&gt;=7.8,BN47&lt;7.9),1,0))</f>
        <v>0</v>
      </c>
      <c r="BO219" s="45" t="s">
        <v>88</v>
      </c>
      <c r="BP219" s="46">
        <f t="shared" ref="BP219:BX219" si="1942">IF(BP47="NA","0",IF(AND(BP47&gt;=7.8,BP47&lt;7.9),1,0))</f>
        <v>0</v>
      </c>
      <c r="BQ219" s="46">
        <f t="shared" si="1942"/>
        <v>0</v>
      </c>
      <c r="BR219" s="46">
        <f t="shared" si="1942"/>
        <v>0</v>
      </c>
      <c r="BS219" s="46">
        <f t="shared" si="1942"/>
        <v>0</v>
      </c>
      <c r="BT219" s="46">
        <f t="shared" si="1942"/>
        <v>0</v>
      </c>
      <c r="BU219" s="46">
        <f t="shared" si="1942"/>
        <v>0</v>
      </c>
      <c r="BV219" s="46">
        <f t="shared" si="1942"/>
        <v>0</v>
      </c>
      <c r="BW219" s="46">
        <f t="shared" si="1942"/>
        <v>0</v>
      </c>
      <c r="BX219" s="46">
        <f t="shared" si="1942"/>
        <v>0</v>
      </c>
      <c r="BY219" s="46">
        <f>IF(BY47="NA","0",IF(AND(BY47&gt;=7.8,BY47&lt;7.9),1,0))</f>
        <v>0</v>
      </c>
      <c r="BZ219" s="45" t="s">
        <v>88</v>
      </c>
      <c r="CA219" s="46">
        <f t="shared" ref="CA219:CH219" si="1943">IF(CA47="NA","0",IF(AND(CA47&gt;=7.8,CA47&lt;7.9),1,0))</f>
        <v>0</v>
      </c>
      <c r="CB219" s="46">
        <f t="shared" si="1943"/>
        <v>0</v>
      </c>
      <c r="CC219" s="46">
        <f t="shared" si="1943"/>
        <v>0</v>
      </c>
      <c r="CD219" s="46">
        <f t="shared" si="1943"/>
        <v>0</v>
      </c>
      <c r="CE219" s="46">
        <f t="shared" si="1943"/>
        <v>0</v>
      </c>
      <c r="CF219" s="46">
        <f t="shared" si="1943"/>
        <v>0</v>
      </c>
      <c r="CG219" s="46">
        <f t="shared" si="1943"/>
        <v>0</v>
      </c>
      <c r="CH219" s="46">
        <f t="shared" si="1943"/>
        <v>0</v>
      </c>
      <c r="CI219" s="46">
        <f>IF(CI47="NA","0",IF(AND(CI47&gt;=7.8,CI47&lt;7.89),1,0))</f>
        <v>0</v>
      </c>
      <c r="CJ219" s="46">
        <f>IF(CJ47="NA","0",IF(AND(CJ47&gt;=7.8,CJ47&lt;7.89),1,0))</f>
        <v>0</v>
      </c>
      <c r="CK219" s="45" t="s">
        <v>88</v>
      </c>
      <c r="CL219" s="46">
        <f t="shared" ref="CL219:CT219" si="1944">IF(CL47="NA","0",IF(AND(CL47&gt;=7.8,CL47&lt;7.9),1,0))</f>
        <v>0</v>
      </c>
      <c r="CM219" s="46">
        <f t="shared" si="1944"/>
        <v>0</v>
      </c>
      <c r="CN219" s="46">
        <f t="shared" si="1944"/>
        <v>0</v>
      </c>
      <c r="CO219" s="46">
        <f t="shared" si="1944"/>
        <v>0</v>
      </c>
      <c r="CP219" s="46">
        <f t="shared" si="1944"/>
        <v>0</v>
      </c>
      <c r="CQ219" s="46">
        <f t="shared" si="1944"/>
        <v>0</v>
      </c>
      <c r="CR219" s="46">
        <f t="shared" si="1944"/>
        <v>0</v>
      </c>
      <c r="CS219" s="46">
        <f t="shared" si="1944"/>
        <v>0</v>
      </c>
      <c r="CT219" s="46">
        <f t="shared" si="1944"/>
        <v>0</v>
      </c>
      <c r="CU219" s="46">
        <f>IF(CU47="NA","0",IF(AND(CU47&gt;=7.8,CU47&lt;7.9),1,0))</f>
        <v>0</v>
      </c>
      <c r="CV219" s="45" t="s">
        <v>88</v>
      </c>
      <c r="CW219" s="46">
        <f t="shared" ref="CW219:DE219" si="1945">IF(CW47="NA","0",IF(AND(CW47&gt;=7.8,CW47&lt;7.9),1,0))</f>
        <v>0</v>
      </c>
      <c r="CX219" s="46">
        <f t="shared" si="1945"/>
        <v>0</v>
      </c>
      <c r="CY219" s="46">
        <f t="shared" si="1945"/>
        <v>0</v>
      </c>
      <c r="CZ219" s="46">
        <f t="shared" si="1945"/>
        <v>0</v>
      </c>
      <c r="DA219" s="46">
        <f t="shared" si="1945"/>
        <v>0</v>
      </c>
      <c r="DB219" s="46">
        <f t="shared" si="1945"/>
        <v>0</v>
      </c>
      <c r="DC219" s="46">
        <f t="shared" si="1945"/>
        <v>0</v>
      </c>
      <c r="DD219" s="46">
        <f t="shared" si="1945"/>
        <v>0</v>
      </c>
      <c r="DE219" s="46">
        <f t="shared" si="1945"/>
        <v>0</v>
      </c>
      <c r="DF219" s="46">
        <f>IF(DF47="NA","0",IF(AND(DF47&gt;=7.8,DF47&lt;7.9),1,0))</f>
        <v>0</v>
      </c>
      <c r="DG219" s="45" t="s">
        <v>88</v>
      </c>
      <c r="DH219" s="46">
        <f t="shared" ref="DH219:DP219" si="1946">IF(DH47="NA","0",IF(AND(DH47&gt;=7.8,DH47&lt;7.9),1,0))</f>
        <v>0</v>
      </c>
      <c r="DI219" s="46">
        <f t="shared" si="1946"/>
        <v>0</v>
      </c>
      <c r="DJ219" s="46">
        <f t="shared" si="1946"/>
        <v>0</v>
      </c>
      <c r="DK219" s="46">
        <f t="shared" si="1946"/>
        <v>0</v>
      </c>
      <c r="DL219" s="46">
        <f t="shared" si="1946"/>
        <v>0</v>
      </c>
      <c r="DM219" s="46">
        <f t="shared" si="1946"/>
        <v>0</v>
      </c>
      <c r="DN219" s="46">
        <f t="shared" si="1946"/>
        <v>0</v>
      </c>
      <c r="DO219" s="46">
        <f t="shared" si="1946"/>
        <v>0</v>
      </c>
      <c r="DP219" s="46">
        <f t="shared" si="1946"/>
        <v>0</v>
      </c>
      <c r="DQ219" s="46">
        <f>IF(DQ47="NA","0",IF(AND(DQ47&gt;=7.8,DQ47&lt;7.9),1,0))</f>
        <v>0</v>
      </c>
      <c r="DR219" s="45" t="s">
        <v>88</v>
      </c>
      <c r="DS219" s="46">
        <f t="shared" ref="DS219:EA219" si="1947">IF(DS47="NA","0",IF(AND(DS47&gt;=7.8,DS47&lt;7.9),1,0))</f>
        <v>0</v>
      </c>
      <c r="DT219" s="46">
        <f t="shared" si="1947"/>
        <v>0</v>
      </c>
      <c r="DU219" s="46">
        <f t="shared" si="1947"/>
        <v>0</v>
      </c>
      <c r="DV219" s="46">
        <f t="shared" si="1947"/>
        <v>0</v>
      </c>
      <c r="DW219" s="46">
        <f t="shared" si="1947"/>
        <v>0</v>
      </c>
      <c r="DX219" s="46">
        <f t="shared" si="1947"/>
        <v>0</v>
      </c>
      <c r="DY219" s="46">
        <f t="shared" si="1947"/>
        <v>0</v>
      </c>
      <c r="DZ219" s="46">
        <f t="shared" si="1947"/>
        <v>0</v>
      </c>
      <c r="EA219" s="46">
        <f t="shared" si="1947"/>
        <v>0</v>
      </c>
      <c r="EB219" s="46">
        <f>IF(EB47="NA","0",IF(AND(EB47&gt;=7.8,EB47&lt;7.9),1,0))</f>
        <v>0</v>
      </c>
      <c r="EC219" s="45" t="s">
        <v>88</v>
      </c>
      <c r="ED219" s="46">
        <f t="shared" ref="ED219:EL219" si="1948">IF(ED47="NA","0",IF(AND(ED47&gt;=7.8,ED47&lt;7.9),1,0))</f>
        <v>0</v>
      </c>
      <c r="EE219" s="46">
        <f t="shared" si="1948"/>
        <v>0</v>
      </c>
      <c r="EF219" s="46">
        <f t="shared" si="1948"/>
        <v>0</v>
      </c>
      <c r="EG219" s="46">
        <f t="shared" si="1948"/>
        <v>0</v>
      </c>
      <c r="EH219" s="46">
        <f t="shared" si="1948"/>
        <v>0</v>
      </c>
      <c r="EI219" s="46">
        <f t="shared" si="1948"/>
        <v>0</v>
      </c>
      <c r="EJ219" s="46">
        <f t="shared" si="1948"/>
        <v>0</v>
      </c>
      <c r="EK219" s="46">
        <f t="shared" si="1948"/>
        <v>0</v>
      </c>
      <c r="EL219" s="46">
        <f t="shared" si="1948"/>
        <v>0</v>
      </c>
      <c r="EM219" s="46">
        <f t="shared" ref="EM219" si="1949">IF(EM47="NA","0",IF(AND(EM47&gt;=7.8,EM47&lt;7.9),1,0))</f>
        <v>0</v>
      </c>
      <c r="EN219" s="45" t="s">
        <v>88</v>
      </c>
      <c r="EO219" s="46">
        <f t="shared" ref="EO219:EX219" si="1950">IF(EO47="NA","0",IF(AND(EO47&gt;=7.8,EO47&lt;7.9),1,0))</f>
        <v>0</v>
      </c>
      <c r="EP219" s="46">
        <f t="shared" si="1950"/>
        <v>0</v>
      </c>
      <c r="EQ219" s="46">
        <f t="shared" si="1950"/>
        <v>0</v>
      </c>
      <c r="ER219" s="46">
        <f t="shared" si="1950"/>
        <v>0</v>
      </c>
      <c r="ES219" s="46">
        <f t="shared" si="1950"/>
        <v>0</v>
      </c>
      <c r="ET219" s="46">
        <f t="shared" si="1950"/>
        <v>0</v>
      </c>
      <c r="EU219" s="46">
        <f t="shared" si="1950"/>
        <v>0</v>
      </c>
      <c r="EV219" s="46">
        <f t="shared" si="1950"/>
        <v>0</v>
      </c>
      <c r="EW219" s="46">
        <f t="shared" si="1950"/>
        <v>0</v>
      </c>
      <c r="EX219" s="46">
        <f t="shared" si="1950"/>
        <v>0</v>
      </c>
      <c r="EY219" s="45" t="s">
        <v>88</v>
      </c>
      <c r="EZ219" s="46">
        <f t="shared" ref="EZ219:FI219" si="1951">IF(EZ47="NA","0",IF(AND(EZ47&gt;=7.8,EZ47&lt;7.9),1,0))</f>
        <v>0</v>
      </c>
      <c r="FA219" s="46">
        <f t="shared" si="1951"/>
        <v>0</v>
      </c>
      <c r="FB219" s="46">
        <f t="shared" si="1951"/>
        <v>0</v>
      </c>
      <c r="FC219" s="46">
        <f t="shared" si="1951"/>
        <v>0</v>
      </c>
      <c r="FD219" s="46">
        <f t="shared" si="1951"/>
        <v>0</v>
      </c>
      <c r="FE219" s="46">
        <f t="shared" si="1951"/>
        <v>0</v>
      </c>
      <c r="FF219" s="46">
        <f t="shared" si="1951"/>
        <v>0</v>
      </c>
      <c r="FG219" s="46">
        <f t="shared" si="1951"/>
        <v>0</v>
      </c>
      <c r="FH219" s="46">
        <f t="shared" si="1951"/>
        <v>0</v>
      </c>
      <c r="FI219" s="46">
        <f t="shared" si="1951"/>
        <v>0</v>
      </c>
      <c r="FJ219" s="45" t="s">
        <v>88</v>
      </c>
      <c r="FK219" s="46">
        <f t="shared" ref="FK219:FS219" si="1952">IF(FK47="NA","0",IF(AND(FK47&gt;=7.8,FK47&lt;7.9),1,0))</f>
        <v>0</v>
      </c>
      <c r="FL219" s="46">
        <f t="shared" si="1952"/>
        <v>0</v>
      </c>
      <c r="FM219" s="46">
        <f t="shared" si="1952"/>
        <v>0</v>
      </c>
      <c r="FN219" s="46">
        <f t="shared" si="1952"/>
        <v>0</v>
      </c>
      <c r="FO219" s="46">
        <f t="shared" si="1952"/>
        <v>0</v>
      </c>
      <c r="FP219" s="46">
        <f t="shared" si="1952"/>
        <v>0</v>
      </c>
      <c r="FQ219" s="46">
        <f t="shared" si="1952"/>
        <v>0</v>
      </c>
      <c r="FR219" s="46">
        <f t="shared" si="1952"/>
        <v>0</v>
      </c>
      <c r="FS219" s="46">
        <f t="shared" si="1952"/>
        <v>0</v>
      </c>
      <c r="FT219" s="45" t="s">
        <v>88</v>
      </c>
      <c r="FU219" s="98" t="s">
        <v>159</v>
      </c>
      <c r="FV219" s="52">
        <f t="shared" si="1935"/>
        <v>0</v>
      </c>
      <c r="FW219" s="37"/>
      <c r="FX219" s="4"/>
      <c r="FY219" s="4"/>
    </row>
    <row r="220" spans="1:181" x14ac:dyDescent="0.2">
      <c r="A220" s="45" t="s">
        <v>89</v>
      </c>
      <c r="B220" s="46">
        <f>IF(OR(B70="NA",B48="NA"),"0",IF(B70="SILL",0,IF(AND(B48&gt;=7.8,B48&lt;7.9),1,0)))</f>
        <v>0</v>
      </c>
      <c r="C220" s="46">
        <f t="shared" ref="C220:K220" si="1953">IF(OR(C70="NA",C48="NA"),"0",IF(C70="SILL",0,IF(AND(C48&gt;=7.8,C48&lt;7.9),1,0)))</f>
        <v>0</v>
      </c>
      <c r="D220" s="46">
        <f t="shared" si="1953"/>
        <v>0</v>
      </c>
      <c r="E220" s="46">
        <f t="shared" si="1953"/>
        <v>0</v>
      </c>
      <c r="F220" s="46">
        <f t="shared" si="1953"/>
        <v>0</v>
      </c>
      <c r="G220" s="46">
        <f t="shared" si="1953"/>
        <v>0</v>
      </c>
      <c r="H220" s="46">
        <f t="shared" si="1953"/>
        <v>0</v>
      </c>
      <c r="I220" s="46">
        <f t="shared" si="1953"/>
        <v>0</v>
      </c>
      <c r="J220" s="46">
        <f t="shared" si="1953"/>
        <v>0</v>
      </c>
      <c r="K220" s="46">
        <f t="shared" si="1953"/>
        <v>0</v>
      </c>
      <c r="L220" s="45" t="s">
        <v>89</v>
      </c>
      <c r="M220" s="46">
        <f>IF(OR(M70="NA",M48="NA"),"0",IF(M70="SILL",0,IF(AND(M48&gt;=7.8,M48&lt;7.9),1,0)))</f>
        <v>0</v>
      </c>
      <c r="N220" s="46">
        <f t="shared" ref="N220:U220" si="1954">IF(OR(N70="NA",N48="NA"),"0",IF(N70="SILL",0,IF(AND(N48&gt;=7.8,N48&lt;7.9),1,0)))</f>
        <v>0</v>
      </c>
      <c r="O220" s="46">
        <f t="shared" si="1954"/>
        <v>1</v>
      </c>
      <c r="P220" s="46">
        <f t="shared" si="1954"/>
        <v>0</v>
      </c>
      <c r="Q220" s="46">
        <f t="shared" si="1954"/>
        <v>0</v>
      </c>
      <c r="R220" s="46">
        <f t="shared" si="1954"/>
        <v>0</v>
      </c>
      <c r="S220" s="46">
        <f t="shared" si="1954"/>
        <v>0</v>
      </c>
      <c r="T220" s="46">
        <f t="shared" si="1954"/>
        <v>0</v>
      </c>
      <c r="U220" s="46">
        <f t="shared" si="1954"/>
        <v>0</v>
      </c>
      <c r="V220" s="46">
        <f>IF(OR(V70="NA",V48="NA"),"0",IF(V70="SILL",0,IF(AND(V48&gt;=7.8,V48&lt;7.9),1,0)))</f>
        <v>0</v>
      </c>
      <c r="W220" s="45" t="s">
        <v>89</v>
      </c>
      <c r="X220" s="46">
        <f t="shared" ref="X220:AF220" si="1955">IF(OR(X70="NA",X48="NA"),"0",IF(X70="SILL",0,IF(AND(X48&gt;=7.8,X48&lt;7.9),1,0)))</f>
        <v>0</v>
      </c>
      <c r="Y220" s="46">
        <f t="shared" si="1955"/>
        <v>0</v>
      </c>
      <c r="Z220" s="46">
        <f t="shared" si="1955"/>
        <v>0</v>
      </c>
      <c r="AA220" s="46">
        <f t="shared" si="1955"/>
        <v>0</v>
      </c>
      <c r="AB220" s="46">
        <f t="shared" si="1955"/>
        <v>0</v>
      </c>
      <c r="AC220" s="46">
        <f t="shared" si="1955"/>
        <v>0</v>
      </c>
      <c r="AD220" s="46">
        <f t="shared" si="1955"/>
        <v>0</v>
      </c>
      <c r="AE220" s="46">
        <f t="shared" si="1955"/>
        <v>0</v>
      </c>
      <c r="AF220" s="46">
        <f t="shared" si="1955"/>
        <v>0</v>
      </c>
      <c r="AG220" s="46">
        <f>IF(OR(AG70="NA",AG48="NA"),"0",IF(AG70="SILL",0,IF(AND(AG48&gt;=7.8,AG48&lt;7.9),1,0)))</f>
        <v>0</v>
      </c>
      <c r="AH220" s="45" t="s">
        <v>89</v>
      </c>
      <c r="AI220" s="46">
        <f t="shared" ref="AI220:AQ220" si="1956">IF(OR(AI70="NA",AI48="NA"),"0",IF(AI70="SILL",0,IF(AND(AI48&gt;=7.8,AI48&lt;7.9),1,0)))</f>
        <v>0</v>
      </c>
      <c r="AJ220" s="46">
        <f t="shared" si="1956"/>
        <v>0</v>
      </c>
      <c r="AK220" s="46">
        <f t="shared" si="1956"/>
        <v>0</v>
      </c>
      <c r="AL220" s="46">
        <f t="shared" si="1956"/>
        <v>0</v>
      </c>
      <c r="AM220" s="46">
        <f t="shared" si="1956"/>
        <v>0</v>
      </c>
      <c r="AN220" s="46">
        <f t="shared" si="1956"/>
        <v>0</v>
      </c>
      <c r="AO220" s="46">
        <f t="shared" si="1956"/>
        <v>0</v>
      </c>
      <c r="AP220" s="46">
        <f t="shared" si="1956"/>
        <v>0</v>
      </c>
      <c r="AQ220" s="46">
        <f t="shared" si="1956"/>
        <v>0</v>
      </c>
      <c r="AR220" s="46">
        <f>IF(OR(AR70="NA",AR48="NA"),"0",IF(AR70="SILL",0,IF(AND(AR48&gt;=7.8,AR48&lt;7.9),1,0)))</f>
        <v>0</v>
      </c>
      <c r="AS220" s="45" t="s">
        <v>89</v>
      </c>
      <c r="AT220" s="46">
        <f t="shared" ref="AT220:BB220" si="1957">IF(OR(AT70="NA",AT48="NA"),"0",IF(AT70="SILL",0,IF(AND(AT48&gt;=7.8,AT48&lt;7.9),1,0)))</f>
        <v>0</v>
      </c>
      <c r="AU220" s="46">
        <f t="shared" si="1957"/>
        <v>0</v>
      </c>
      <c r="AV220" s="46">
        <f t="shared" si="1957"/>
        <v>0</v>
      </c>
      <c r="AW220" s="46">
        <f t="shared" si="1957"/>
        <v>0</v>
      </c>
      <c r="AX220" s="46">
        <f t="shared" si="1957"/>
        <v>0</v>
      </c>
      <c r="AY220" s="46">
        <f t="shared" si="1957"/>
        <v>0</v>
      </c>
      <c r="AZ220" s="46">
        <f t="shared" si="1957"/>
        <v>0</v>
      </c>
      <c r="BA220" s="46">
        <f t="shared" si="1957"/>
        <v>0</v>
      </c>
      <c r="BB220" s="46">
        <f t="shared" si="1957"/>
        <v>0</v>
      </c>
      <c r="BC220" s="46">
        <f>IF(OR(BC70="NA",BC48="NA"),"0",IF(BC70="SILL",0,IF(AND(BC48&gt;=7.8,BC48&lt;7.9),1,0)))</f>
        <v>0</v>
      </c>
      <c r="BD220" s="45" t="s">
        <v>89</v>
      </c>
      <c r="BE220" s="46">
        <f t="shared" ref="BE220:BM220" si="1958">IF(OR(BE70="NA",BE48="NA"),"0",IF(BE70="SILL",0,IF(AND(BE48&gt;=7.8,BE48&lt;7.9),1,0)))</f>
        <v>0</v>
      </c>
      <c r="BF220" s="46">
        <f t="shared" si="1958"/>
        <v>0</v>
      </c>
      <c r="BG220" s="46">
        <f t="shared" si="1958"/>
        <v>0</v>
      </c>
      <c r="BH220" s="46">
        <f t="shared" si="1958"/>
        <v>0</v>
      </c>
      <c r="BI220" s="46">
        <f t="shared" si="1958"/>
        <v>0</v>
      </c>
      <c r="BJ220" s="46">
        <f t="shared" si="1958"/>
        <v>0</v>
      </c>
      <c r="BK220" s="46">
        <f t="shared" si="1958"/>
        <v>0</v>
      </c>
      <c r="BL220" s="46">
        <f t="shared" si="1958"/>
        <v>0</v>
      </c>
      <c r="BM220" s="46">
        <f t="shared" si="1958"/>
        <v>0</v>
      </c>
      <c r="BN220" s="46">
        <f>IF(OR(BN70="NA",BN48="NA"),"0",IF(BN70="SILL",0,IF(AND(BN48&gt;=7.8,BN48&lt;7.9),1,0)))</f>
        <v>0</v>
      </c>
      <c r="BO220" s="45" t="s">
        <v>89</v>
      </c>
      <c r="BP220" s="46">
        <f t="shared" ref="BP220:BX220" si="1959">IF(OR(BP70="NA",BP48="NA"),"0",IF(BP70="SILL",0,IF(AND(BP48&gt;=7.8,BP48&lt;7.9),1,0)))</f>
        <v>0</v>
      </c>
      <c r="BQ220" s="46">
        <f t="shared" si="1959"/>
        <v>0</v>
      </c>
      <c r="BR220" s="46">
        <f t="shared" si="1959"/>
        <v>0</v>
      </c>
      <c r="BS220" s="46">
        <f t="shared" si="1959"/>
        <v>0</v>
      </c>
      <c r="BT220" s="46">
        <f t="shared" si="1959"/>
        <v>0</v>
      </c>
      <c r="BU220" s="46">
        <f t="shared" si="1959"/>
        <v>0</v>
      </c>
      <c r="BV220" s="46">
        <f t="shared" si="1959"/>
        <v>0</v>
      </c>
      <c r="BW220" s="46">
        <f t="shared" si="1959"/>
        <v>0</v>
      </c>
      <c r="BX220" s="46">
        <f t="shared" si="1959"/>
        <v>0</v>
      </c>
      <c r="BY220" s="46">
        <f>IF(OR(BY70="NA",BY48="NA"),"0",IF(BY70="SILL",0,IF(AND(BY48&gt;=7.8,BY48&lt;7.9),1,0)))</f>
        <v>0</v>
      </c>
      <c r="BZ220" s="45" t="s">
        <v>89</v>
      </c>
      <c r="CA220" s="46">
        <f t="shared" ref="CA220:CI220" si="1960">IF(OR(CA70="NA",CA48="NA"),"0",IF(CA70="SILL",0,IF(AND(CA48&gt;=7.8,CA48&lt;7.9),1,0)))</f>
        <v>0</v>
      </c>
      <c r="CB220" s="46">
        <f t="shared" si="1960"/>
        <v>0</v>
      </c>
      <c r="CC220" s="46">
        <f t="shared" si="1960"/>
        <v>0</v>
      </c>
      <c r="CD220" s="46">
        <f t="shared" si="1960"/>
        <v>0</v>
      </c>
      <c r="CE220" s="46">
        <f t="shared" si="1960"/>
        <v>0</v>
      </c>
      <c r="CF220" s="46">
        <f t="shared" si="1960"/>
        <v>0</v>
      </c>
      <c r="CG220" s="46">
        <f t="shared" si="1960"/>
        <v>0</v>
      </c>
      <c r="CH220" s="46">
        <f t="shared" si="1960"/>
        <v>0</v>
      </c>
      <c r="CI220" s="46">
        <f t="shared" si="1960"/>
        <v>0</v>
      </c>
      <c r="CJ220" s="46">
        <f>IF(OR(CJ70="NA",CJ48="NA"),"0",IF(CJ70="SILL",0,IF(AND(CJ48&gt;=7.8,CJ48&lt;7.9),1,0)))</f>
        <v>0</v>
      </c>
      <c r="CK220" s="45" t="s">
        <v>89</v>
      </c>
      <c r="CL220" s="46">
        <f t="shared" ref="CL220:CT220" si="1961">IF(OR(CL70="NA",CL48="NA"),"0",IF(CL70="SILL",0,IF(AND(CL48&gt;=7.8,CL48&lt;7.9),1,0)))</f>
        <v>0</v>
      </c>
      <c r="CM220" s="46">
        <f t="shared" si="1961"/>
        <v>0</v>
      </c>
      <c r="CN220" s="46">
        <f t="shared" si="1961"/>
        <v>0</v>
      </c>
      <c r="CO220" s="46">
        <f t="shared" si="1961"/>
        <v>0</v>
      </c>
      <c r="CP220" s="46">
        <f t="shared" si="1961"/>
        <v>0</v>
      </c>
      <c r="CQ220" s="46">
        <f t="shared" si="1961"/>
        <v>0</v>
      </c>
      <c r="CR220" s="46">
        <f t="shared" si="1961"/>
        <v>0</v>
      </c>
      <c r="CS220" s="46">
        <f t="shared" si="1961"/>
        <v>0</v>
      </c>
      <c r="CT220" s="46">
        <f t="shared" si="1961"/>
        <v>0</v>
      </c>
      <c r="CU220" s="46">
        <f>IF(OR(CU70="NA",CU48="NA"),"0",IF(CU70="SILL",0,IF(AND(CU48&gt;=7.8,CU48&lt;7.9),1,0)))</f>
        <v>0</v>
      </c>
      <c r="CV220" s="45" t="s">
        <v>89</v>
      </c>
      <c r="CW220" s="46">
        <f t="shared" ref="CW220:DE220" si="1962">IF(OR(CW70="NA",CW48="NA"),"0",IF(CW70="SILL",0,IF(AND(CW48&gt;=7.8,CW48&lt;7.9),1,0)))</f>
        <v>0</v>
      </c>
      <c r="CX220" s="46">
        <f t="shared" si="1962"/>
        <v>0</v>
      </c>
      <c r="CY220" s="46">
        <f t="shared" si="1962"/>
        <v>0</v>
      </c>
      <c r="CZ220" s="46">
        <f t="shared" si="1962"/>
        <v>0</v>
      </c>
      <c r="DA220" s="46">
        <f t="shared" si="1962"/>
        <v>0</v>
      </c>
      <c r="DB220" s="46">
        <f t="shared" si="1962"/>
        <v>0</v>
      </c>
      <c r="DC220" s="46">
        <f t="shared" si="1962"/>
        <v>0</v>
      </c>
      <c r="DD220" s="46">
        <f t="shared" si="1962"/>
        <v>0</v>
      </c>
      <c r="DE220" s="46">
        <f t="shared" si="1962"/>
        <v>0</v>
      </c>
      <c r="DF220" s="46">
        <f>IF(OR(DF70="NA",DF48="NA"),"0",IF(DF70="SILL",0,IF(AND(DF48&gt;=7.8,DF48&lt;7.9),1,0)))</f>
        <v>0</v>
      </c>
      <c r="DG220" s="45" t="s">
        <v>89</v>
      </c>
      <c r="DH220" s="46">
        <f t="shared" ref="DH220:DP220" si="1963">IF(OR(DH70="NA",DH48="NA"),"0",IF(DH70="SILL",0,IF(AND(DH48&gt;=7.8,DH48&lt;7.9),1,0)))</f>
        <v>0</v>
      </c>
      <c r="DI220" s="46">
        <f t="shared" si="1963"/>
        <v>0</v>
      </c>
      <c r="DJ220" s="46">
        <f t="shared" si="1963"/>
        <v>0</v>
      </c>
      <c r="DK220" s="46">
        <f t="shared" si="1963"/>
        <v>0</v>
      </c>
      <c r="DL220" s="46">
        <f t="shared" si="1963"/>
        <v>0</v>
      </c>
      <c r="DM220" s="46">
        <f t="shared" si="1963"/>
        <v>0</v>
      </c>
      <c r="DN220" s="46">
        <f t="shared" si="1963"/>
        <v>0</v>
      </c>
      <c r="DO220" s="46">
        <f t="shared" si="1963"/>
        <v>0</v>
      </c>
      <c r="DP220" s="46">
        <f t="shared" si="1963"/>
        <v>0</v>
      </c>
      <c r="DQ220" s="46">
        <f>IF(OR(DQ70="NA",DQ48="NA"),"0",IF(DQ70="SILL",0,IF(AND(DQ48&gt;=7.8,DQ48&lt;7.9),1,0)))</f>
        <v>0</v>
      </c>
      <c r="DR220" s="45" t="s">
        <v>89</v>
      </c>
      <c r="DS220" s="46">
        <f t="shared" ref="DS220:EA220" si="1964">IF(OR(DS70="NA",DS48="NA"),"0",IF(DS70="SILL",0,IF(AND(DS48&gt;=7.8,DS48&lt;7.9),1,0)))</f>
        <v>0</v>
      </c>
      <c r="DT220" s="46">
        <f t="shared" si="1964"/>
        <v>0</v>
      </c>
      <c r="DU220" s="46">
        <f t="shared" si="1964"/>
        <v>0</v>
      </c>
      <c r="DV220" s="46">
        <f t="shared" si="1964"/>
        <v>0</v>
      </c>
      <c r="DW220" s="46">
        <f t="shared" si="1964"/>
        <v>0</v>
      </c>
      <c r="DX220" s="46">
        <f t="shared" si="1964"/>
        <v>0</v>
      </c>
      <c r="DY220" s="46">
        <f t="shared" si="1964"/>
        <v>0</v>
      </c>
      <c r="DZ220" s="46">
        <f t="shared" si="1964"/>
        <v>0</v>
      </c>
      <c r="EA220" s="46">
        <f t="shared" si="1964"/>
        <v>0</v>
      </c>
      <c r="EB220" s="46">
        <f>IF(OR(EB70="NA",EB48="NA"),"0",IF(EB70="SILL",0,IF(AND(EB48&gt;=7.8,EB48&lt;7.9),1,0)))</f>
        <v>0</v>
      </c>
      <c r="EC220" s="45" t="s">
        <v>89</v>
      </c>
      <c r="ED220" s="46">
        <f t="shared" ref="ED220:EL220" si="1965">IF(OR(ED70="NA",ED48="NA"),"0",IF(ED70="SILL",0,IF(AND(ED48&gt;=7.8,ED48&lt;7.9),1,0)))</f>
        <v>0</v>
      </c>
      <c r="EE220" s="46">
        <f t="shared" si="1965"/>
        <v>0</v>
      </c>
      <c r="EF220" s="46">
        <f t="shared" si="1965"/>
        <v>0</v>
      </c>
      <c r="EG220" s="46">
        <f t="shared" si="1965"/>
        <v>0</v>
      </c>
      <c r="EH220" s="46">
        <f t="shared" si="1965"/>
        <v>0</v>
      </c>
      <c r="EI220" s="46">
        <f t="shared" si="1965"/>
        <v>0</v>
      </c>
      <c r="EJ220" s="46">
        <f t="shared" si="1965"/>
        <v>0</v>
      </c>
      <c r="EK220" s="46">
        <f t="shared" si="1965"/>
        <v>0</v>
      </c>
      <c r="EL220" s="46">
        <f t="shared" si="1965"/>
        <v>0</v>
      </c>
      <c r="EM220" s="46">
        <f t="shared" ref="EM220" si="1966">IF(OR(EM70="NA",EM48="NA"),"0",IF(EM70="SILL",0,IF(AND(EM48&gt;=7.8,EM48&lt;7.9),1,0)))</f>
        <v>0</v>
      </c>
      <c r="EN220" s="45" t="s">
        <v>89</v>
      </c>
      <c r="EO220" s="46">
        <f t="shared" ref="EO220:EX220" si="1967">IF(OR(EO70="NA",EO48="NA"),"0",IF(EO70="SILL",0,IF(AND(EO48&gt;=7.8,EO48&lt;7.9),1,0)))</f>
        <v>0</v>
      </c>
      <c r="EP220" s="46">
        <f t="shared" si="1967"/>
        <v>0</v>
      </c>
      <c r="EQ220" s="46">
        <f t="shared" si="1967"/>
        <v>0</v>
      </c>
      <c r="ER220" s="46">
        <f t="shared" si="1967"/>
        <v>0</v>
      </c>
      <c r="ES220" s="46">
        <f t="shared" si="1967"/>
        <v>0</v>
      </c>
      <c r="ET220" s="46">
        <f t="shared" si="1967"/>
        <v>0</v>
      </c>
      <c r="EU220" s="46">
        <f t="shared" si="1967"/>
        <v>0</v>
      </c>
      <c r="EV220" s="46">
        <f t="shared" si="1967"/>
        <v>0</v>
      </c>
      <c r="EW220" s="46">
        <f t="shared" si="1967"/>
        <v>0</v>
      </c>
      <c r="EX220" s="46">
        <f t="shared" si="1967"/>
        <v>0</v>
      </c>
      <c r="EY220" s="45" t="s">
        <v>89</v>
      </c>
      <c r="EZ220" s="46">
        <f t="shared" ref="EZ220:FI220" si="1968">IF(OR(EZ70="NA",EZ48="NA"),"0",IF(EZ70="SILL",0,IF(AND(EZ48&gt;=7.8,EZ48&lt;7.9),1,0)))</f>
        <v>0</v>
      </c>
      <c r="FA220" s="46">
        <f t="shared" si="1968"/>
        <v>0</v>
      </c>
      <c r="FB220" s="46">
        <f t="shared" si="1968"/>
        <v>0</v>
      </c>
      <c r="FC220" s="46">
        <f t="shared" si="1968"/>
        <v>0</v>
      </c>
      <c r="FD220" s="46">
        <f t="shared" si="1968"/>
        <v>0</v>
      </c>
      <c r="FE220" s="46">
        <f t="shared" si="1968"/>
        <v>0</v>
      </c>
      <c r="FF220" s="46">
        <f t="shared" si="1968"/>
        <v>0</v>
      </c>
      <c r="FG220" s="46">
        <f t="shared" si="1968"/>
        <v>0</v>
      </c>
      <c r="FH220" s="46">
        <f t="shared" si="1968"/>
        <v>0</v>
      </c>
      <c r="FI220" s="46">
        <f t="shared" si="1968"/>
        <v>0</v>
      </c>
      <c r="FJ220" s="45" t="s">
        <v>89</v>
      </c>
      <c r="FK220" s="46">
        <f t="shared" ref="FK220:FS220" si="1969">IF(OR(FK70="NA",FK48="NA"),"0",IF(FK70="SILL",0,IF(AND(FK48&gt;=7.8,FK48&lt;7.9),1,0)))</f>
        <v>0</v>
      </c>
      <c r="FL220" s="46">
        <f t="shared" si="1969"/>
        <v>0</v>
      </c>
      <c r="FM220" s="46">
        <f t="shared" si="1969"/>
        <v>0</v>
      </c>
      <c r="FN220" s="46">
        <f t="shared" si="1969"/>
        <v>0</v>
      </c>
      <c r="FO220" s="46">
        <f t="shared" si="1969"/>
        <v>0</v>
      </c>
      <c r="FP220" s="46">
        <f t="shared" si="1969"/>
        <v>0</v>
      </c>
      <c r="FQ220" s="46">
        <f t="shared" si="1969"/>
        <v>0</v>
      </c>
      <c r="FR220" s="46">
        <f t="shared" si="1969"/>
        <v>0</v>
      </c>
      <c r="FS220" s="46">
        <f t="shared" si="1969"/>
        <v>0</v>
      </c>
      <c r="FT220" s="45" t="s">
        <v>89</v>
      </c>
      <c r="FU220" s="98" t="s">
        <v>160</v>
      </c>
      <c r="FV220" s="52">
        <f t="shared" si="1935"/>
        <v>1</v>
      </c>
      <c r="FW220" s="37"/>
      <c r="FX220" s="4"/>
      <c r="FY220" s="4"/>
    </row>
    <row r="221" spans="1:181" x14ac:dyDescent="0.2">
      <c r="A221" s="45" t="s">
        <v>90</v>
      </c>
      <c r="B221" s="46">
        <f>IF(OR(B71="NA",B49="NA"),"0",IF(B71="SILL",0,IF(AND(B49&gt;=7.8,B49&lt;7.9),1,0)))</f>
        <v>0</v>
      </c>
      <c r="C221" s="46">
        <f t="shared" ref="C221:K221" si="1970">IF(OR(C71="NA",C49="NA"),"0",IF(C71="SILL",0,IF(AND(C49&gt;=7.8,C49&lt;7.9),1,0)))</f>
        <v>0</v>
      </c>
      <c r="D221" s="46">
        <f t="shared" si="1970"/>
        <v>0</v>
      </c>
      <c r="E221" s="46">
        <f t="shared" si="1970"/>
        <v>0</v>
      </c>
      <c r="F221" s="46">
        <f t="shared" si="1970"/>
        <v>0</v>
      </c>
      <c r="G221" s="46">
        <f t="shared" si="1970"/>
        <v>0</v>
      </c>
      <c r="H221" s="46">
        <f t="shared" si="1970"/>
        <v>0</v>
      </c>
      <c r="I221" s="46">
        <f t="shared" si="1970"/>
        <v>0</v>
      </c>
      <c r="J221" s="46">
        <f t="shared" si="1970"/>
        <v>0</v>
      </c>
      <c r="K221" s="46">
        <f t="shared" si="1970"/>
        <v>0</v>
      </c>
      <c r="L221" s="45" t="s">
        <v>90</v>
      </c>
      <c r="M221" s="46">
        <f>IF(OR(M71="NA",M49="NA"),"0",IF(M71="SILL",0,IF(AND(M49&gt;=7.8,M49&lt;7.9),1,0)))</f>
        <v>0</v>
      </c>
      <c r="N221" s="46">
        <f t="shared" ref="N221:U222" si="1971">IF(OR(N71="NA",N49="NA"),"0",IF(N71="SILL",0,IF(AND(N49&gt;=7.8,N49&lt;7.9),1,0)))</f>
        <v>0</v>
      </c>
      <c r="O221" s="46">
        <f t="shared" si="1971"/>
        <v>0</v>
      </c>
      <c r="P221" s="46">
        <f t="shared" si="1971"/>
        <v>0</v>
      </c>
      <c r="Q221" s="46">
        <f t="shared" si="1971"/>
        <v>0</v>
      </c>
      <c r="R221" s="46">
        <f t="shared" si="1971"/>
        <v>0</v>
      </c>
      <c r="S221" s="46">
        <f t="shared" si="1971"/>
        <v>0</v>
      </c>
      <c r="T221" s="46">
        <f t="shared" si="1971"/>
        <v>0</v>
      </c>
      <c r="U221" s="46">
        <f t="shared" si="1971"/>
        <v>0</v>
      </c>
      <c r="V221" s="46">
        <f>IF(OR(V71="NA",V49="NA"),"0",IF(V71="SILL",0,IF(AND(V49&gt;=7.8,V49&lt;7.9),1,0)))</f>
        <v>0</v>
      </c>
      <c r="W221" s="45" t="s">
        <v>90</v>
      </c>
      <c r="X221" s="46">
        <f t="shared" ref="X221:AF221" si="1972">IF(OR(X71="NA",X49="NA"),"0",IF(X71="SILL",0,IF(AND(X49&gt;=7.8,X49&lt;7.9),1,0)))</f>
        <v>0</v>
      </c>
      <c r="Y221" s="46">
        <f t="shared" si="1972"/>
        <v>0</v>
      </c>
      <c r="Z221" s="46">
        <f t="shared" si="1972"/>
        <v>0</v>
      </c>
      <c r="AA221" s="46">
        <f t="shared" si="1972"/>
        <v>0</v>
      </c>
      <c r="AB221" s="46">
        <f t="shared" si="1972"/>
        <v>0</v>
      </c>
      <c r="AC221" s="46">
        <f t="shared" si="1972"/>
        <v>0</v>
      </c>
      <c r="AD221" s="46">
        <f t="shared" si="1972"/>
        <v>0</v>
      </c>
      <c r="AE221" s="46">
        <f t="shared" si="1972"/>
        <v>0</v>
      </c>
      <c r="AF221" s="46">
        <f t="shared" si="1972"/>
        <v>0</v>
      </c>
      <c r="AG221" s="46">
        <f>IF(OR(AG71="NA",AG49="NA"),"0",IF(AG71="SILL",0,IF(AND(AG49&gt;=7.8,AG49&lt;7.9),1,0)))</f>
        <v>0</v>
      </c>
      <c r="AH221" s="45" t="s">
        <v>90</v>
      </c>
      <c r="AI221" s="46">
        <f t="shared" ref="AI221:AQ221" si="1973">IF(OR(AI71="NA",AI49="NA"),"0",IF(AI71="SILL",0,IF(AND(AI49&gt;=7.8,AI49&lt;7.9),1,0)))</f>
        <v>0</v>
      </c>
      <c r="AJ221" s="46">
        <f t="shared" si="1973"/>
        <v>0</v>
      </c>
      <c r="AK221" s="46">
        <f t="shared" si="1973"/>
        <v>0</v>
      </c>
      <c r="AL221" s="46">
        <f t="shared" si="1973"/>
        <v>0</v>
      </c>
      <c r="AM221" s="46">
        <f t="shared" si="1973"/>
        <v>0</v>
      </c>
      <c r="AN221" s="46">
        <f t="shared" si="1973"/>
        <v>0</v>
      </c>
      <c r="AO221" s="46">
        <f t="shared" si="1973"/>
        <v>0</v>
      </c>
      <c r="AP221" s="46">
        <f t="shared" si="1973"/>
        <v>0</v>
      </c>
      <c r="AQ221" s="46">
        <f t="shared" si="1973"/>
        <v>0</v>
      </c>
      <c r="AR221" s="46">
        <f>IF(OR(AR71="NA",AR49="NA"),"0",IF(AR71="SILL",0,IF(AND(AR49&gt;=7.8,AR49&lt;7.9),1,0)))</f>
        <v>0</v>
      </c>
      <c r="AS221" s="45" t="s">
        <v>90</v>
      </c>
      <c r="AT221" s="46">
        <f t="shared" ref="AT221:BB221" si="1974">IF(OR(AT71="NA",AT49="NA"),"0",IF(AT71="SILL",0,IF(AND(AT49&gt;=7.8,AT49&lt;7.9),1,0)))</f>
        <v>0</v>
      </c>
      <c r="AU221" s="46">
        <f t="shared" si="1974"/>
        <v>0</v>
      </c>
      <c r="AV221" s="46">
        <f t="shared" si="1974"/>
        <v>0</v>
      </c>
      <c r="AW221" s="46">
        <f t="shared" si="1974"/>
        <v>0</v>
      </c>
      <c r="AX221" s="46">
        <f t="shared" si="1974"/>
        <v>0</v>
      </c>
      <c r="AY221" s="46">
        <f t="shared" si="1974"/>
        <v>0</v>
      </c>
      <c r="AZ221" s="46">
        <f t="shared" si="1974"/>
        <v>0</v>
      </c>
      <c r="BA221" s="46">
        <f t="shared" si="1974"/>
        <v>0</v>
      </c>
      <c r="BB221" s="46">
        <f t="shared" si="1974"/>
        <v>0</v>
      </c>
      <c r="BC221" s="46">
        <f>IF(OR(BC71="NA",BC49="NA"),"0",IF(BC71="SILL",0,IF(AND(BC49&gt;=7.8,BC49&lt;7.9),1,0)))</f>
        <v>0</v>
      </c>
      <c r="BD221" s="45" t="s">
        <v>90</v>
      </c>
      <c r="BE221" s="46">
        <f t="shared" ref="BE221:BM221" si="1975">IF(OR(BE71="NA",BE49="NA"),"0",IF(BE71="SILL",0,IF(AND(BE49&gt;=7.8,BE49&lt;7.9),1,0)))</f>
        <v>0</v>
      </c>
      <c r="BF221" s="46">
        <f t="shared" si="1975"/>
        <v>0</v>
      </c>
      <c r="BG221" s="46">
        <f t="shared" si="1975"/>
        <v>0</v>
      </c>
      <c r="BH221" s="46">
        <f t="shared" si="1975"/>
        <v>0</v>
      </c>
      <c r="BI221" s="46">
        <f t="shared" si="1975"/>
        <v>0</v>
      </c>
      <c r="BJ221" s="46">
        <f t="shared" si="1975"/>
        <v>0</v>
      </c>
      <c r="BK221" s="46">
        <f t="shared" si="1975"/>
        <v>0</v>
      </c>
      <c r="BL221" s="46">
        <f t="shared" si="1975"/>
        <v>0</v>
      </c>
      <c r="BM221" s="46">
        <f t="shared" si="1975"/>
        <v>0</v>
      </c>
      <c r="BN221" s="46">
        <f>IF(OR(BN71="NA",BN49="NA"),"0",IF(BN71="SILL",0,IF(AND(BN49&gt;=7.8,BN49&lt;7.9),1,0)))</f>
        <v>0</v>
      </c>
      <c r="BO221" s="45" t="s">
        <v>90</v>
      </c>
      <c r="BP221" s="46">
        <f t="shared" ref="BP221:BX221" si="1976">IF(OR(BP71="NA",BP49="NA"),"0",IF(BP71="SILL",0,IF(AND(BP49&gt;=7.8,BP49&lt;7.9),1,0)))</f>
        <v>0</v>
      </c>
      <c r="BQ221" s="46">
        <f t="shared" si="1976"/>
        <v>0</v>
      </c>
      <c r="BR221" s="46">
        <f t="shared" si="1976"/>
        <v>0</v>
      </c>
      <c r="BS221" s="46">
        <f t="shared" si="1976"/>
        <v>0</v>
      </c>
      <c r="BT221" s="46">
        <f t="shared" si="1976"/>
        <v>0</v>
      </c>
      <c r="BU221" s="46">
        <f t="shared" si="1976"/>
        <v>0</v>
      </c>
      <c r="BV221" s="46">
        <f t="shared" si="1976"/>
        <v>0</v>
      </c>
      <c r="BW221" s="46">
        <f t="shared" si="1976"/>
        <v>0</v>
      </c>
      <c r="BX221" s="46">
        <f t="shared" si="1976"/>
        <v>0</v>
      </c>
      <c r="BY221" s="46">
        <f>IF(OR(BY71="NA",BY49="NA"),"0",IF(BY71="SILL",0,IF(AND(BY49&gt;=7.8,BY49&lt;7.9),1,0)))</f>
        <v>0</v>
      </c>
      <c r="BZ221" s="45" t="s">
        <v>90</v>
      </c>
      <c r="CA221" s="46">
        <f t="shared" ref="CA221:CI221" si="1977">IF(OR(CA71="NA",CA49="NA"),"0",IF(CA71="SILL",0,IF(AND(CA49&gt;=7.8,CA49&lt;7.9),1,0)))</f>
        <v>0</v>
      </c>
      <c r="CB221" s="46">
        <f t="shared" si="1977"/>
        <v>0</v>
      </c>
      <c r="CC221" s="46">
        <f t="shared" si="1977"/>
        <v>0</v>
      </c>
      <c r="CD221" s="46">
        <f t="shared" si="1977"/>
        <v>0</v>
      </c>
      <c r="CE221" s="46">
        <f t="shared" si="1977"/>
        <v>0</v>
      </c>
      <c r="CF221" s="46">
        <f t="shared" si="1977"/>
        <v>0</v>
      </c>
      <c r="CG221" s="46">
        <f t="shared" si="1977"/>
        <v>0</v>
      </c>
      <c r="CH221" s="46">
        <f t="shared" si="1977"/>
        <v>0</v>
      </c>
      <c r="CI221" s="46">
        <f t="shared" si="1977"/>
        <v>0</v>
      </c>
      <c r="CJ221" s="46">
        <f>IF(OR(CJ71="NA",CJ49="NA"),"0",IF(CJ71="SILL",0,IF(AND(CJ49&gt;=7.8,CJ49&lt;7.9),1,0)))</f>
        <v>0</v>
      </c>
      <c r="CK221" s="45" t="s">
        <v>90</v>
      </c>
      <c r="CL221" s="46">
        <f t="shared" ref="CL221:CT221" si="1978">IF(OR(CL71="NA",CL49="NA"),"0",IF(CL71="SILL",0,IF(AND(CL49&gt;=7.8,CL49&lt;7.9),1,0)))</f>
        <v>0</v>
      </c>
      <c r="CM221" s="46">
        <f t="shared" si="1978"/>
        <v>0</v>
      </c>
      <c r="CN221" s="46">
        <f t="shared" si="1978"/>
        <v>0</v>
      </c>
      <c r="CO221" s="46">
        <f t="shared" si="1978"/>
        <v>0</v>
      </c>
      <c r="CP221" s="46">
        <f t="shared" si="1978"/>
        <v>0</v>
      </c>
      <c r="CQ221" s="46">
        <f t="shared" si="1978"/>
        <v>0</v>
      </c>
      <c r="CR221" s="46">
        <f t="shared" si="1978"/>
        <v>0</v>
      </c>
      <c r="CS221" s="46">
        <f t="shared" si="1978"/>
        <v>0</v>
      </c>
      <c r="CT221" s="46">
        <f t="shared" si="1978"/>
        <v>0</v>
      </c>
      <c r="CU221" s="46">
        <f>IF(OR(CU71="NA",CU49="NA"),"0",IF(CU71="SILL",0,IF(AND(CU49&gt;=7.8,CU49&lt;7.9),1,0)))</f>
        <v>0</v>
      </c>
      <c r="CV221" s="45" t="s">
        <v>90</v>
      </c>
      <c r="CW221" s="46">
        <f t="shared" ref="CW221:DE221" si="1979">IF(OR(CW71="NA",CW49="NA"),"0",IF(CW71="SILL",0,IF(AND(CW49&gt;=7.8,CW49&lt;7.9),1,0)))</f>
        <v>0</v>
      </c>
      <c r="CX221" s="46">
        <f t="shared" si="1979"/>
        <v>0</v>
      </c>
      <c r="CY221" s="46">
        <f t="shared" si="1979"/>
        <v>0</v>
      </c>
      <c r="CZ221" s="46">
        <f t="shared" si="1979"/>
        <v>0</v>
      </c>
      <c r="DA221" s="46">
        <f t="shared" si="1979"/>
        <v>0</v>
      </c>
      <c r="DB221" s="46">
        <f t="shared" si="1979"/>
        <v>0</v>
      </c>
      <c r="DC221" s="46">
        <f t="shared" si="1979"/>
        <v>0</v>
      </c>
      <c r="DD221" s="46">
        <f t="shared" si="1979"/>
        <v>0</v>
      </c>
      <c r="DE221" s="46">
        <f t="shared" si="1979"/>
        <v>0</v>
      </c>
      <c r="DF221" s="46">
        <f>IF(OR(DF71="NA",DF49="NA"),"0",IF(DF71="SILL",0,IF(AND(DF49&gt;=7.8,DF49&lt;7.9),1,0)))</f>
        <v>0</v>
      </c>
      <c r="DG221" s="45" t="s">
        <v>90</v>
      </c>
      <c r="DH221" s="46">
        <f t="shared" ref="DH221:DP221" si="1980">IF(OR(DH71="NA",DH49="NA"),"0",IF(DH71="SILL",0,IF(AND(DH49&gt;=7.8,DH49&lt;7.9),1,0)))</f>
        <v>0</v>
      </c>
      <c r="DI221" s="46">
        <f t="shared" si="1980"/>
        <v>0</v>
      </c>
      <c r="DJ221" s="46">
        <f t="shared" si="1980"/>
        <v>0</v>
      </c>
      <c r="DK221" s="46">
        <f t="shared" si="1980"/>
        <v>0</v>
      </c>
      <c r="DL221" s="46">
        <f t="shared" si="1980"/>
        <v>0</v>
      </c>
      <c r="DM221" s="46">
        <f t="shared" si="1980"/>
        <v>0</v>
      </c>
      <c r="DN221" s="46">
        <f t="shared" si="1980"/>
        <v>0</v>
      </c>
      <c r="DO221" s="46">
        <f t="shared" si="1980"/>
        <v>0</v>
      </c>
      <c r="DP221" s="46">
        <f t="shared" si="1980"/>
        <v>0</v>
      </c>
      <c r="DQ221" s="46">
        <f>IF(OR(DQ71="NA",DQ49="NA"),"0",IF(DQ71="SILL",0,IF(AND(DQ49&gt;=7.8,DQ49&lt;7.9),1,0)))</f>
        <v>0</v>
      </c>
      <c r="DR221" s="45" t="s">
        <v>90</v>
      </c>
      <c r="DS221" s="46">
        <f t="shared" ref="DS221:EA221" si="1981">IF(OR(DS71="NA",DS49="NA"),"0",IF(DS71="SILL",0,IF(AND(DS49&gt;=7.8,DS49&lt;7.9),1,0)))</f>
        <v>0</v>
      </c>
      <c r="DT221" s="46">
        <f t="shared" si="1981"/>
        <v>0</v>
      </c>
      <c r="DU221" s="46">
        <f t="shared" si="1981"/>
        <v>0</v>
      </c>
      <c r="DV221" s="46">
        <f t="shared" si="1981"/>
        <v>0</v>
      </c>
      <c r="DW221" s="46">
        <f t="shared" si="1981"/>
        <v>0</v>
      </c>
      <c r="DX221" s="46">
        <f t="shared" si="1981"/>
        <v>0</v>
      </c>
      <c r="DY221" s="46">
        <f t="shared" si="1981"/>
        <v>0</v>
      </c>
      <c r="DZ221" s="46">
        <f t="shared" si="1981"/>
        <v>0</v>
      </c>
      <c r="EA221" s="46">
        <f t="shared" si="1981"/>
        <v>0</v>
      </c>
      <c r="EB221" s="46">
        <f>IF(OR(EB71="NA",EB49="NA"),"0",IF(EB71="SILL",0,IF(AND(EB49&gt;=7.8,EB49&lt;7.9),1,0)))</f>
        <v>0</v>
      </c>
      <c r="EC221" s="45" t="s">
        <v>90</v>
      </c>
      <c r="ED221" s="46">
        <f t="shared" ref="ED221:EL221" si="1982">IF(OR(ED71="NA",ED49="NA"),"0",IF(ED71="SILL",0,IF(AND(ED49&gt;=7.8,ED49&lt;7.9),1,0)))</f>
        <v>0</v>
      </c>
      <c r="EE221" s="46">
        <f t="shared" si="1982"/>
        <v>0</v>
      </c>
      <c r="EF221" s="46">
        <f t="shared" si="1982"/>
        <v>0</v>
      </c>
      <c r="EG221" s="46">
        <f t="shared" si="1982"/>
        <v>0</v>
      </c>
      <c r="EH221" s="46">
        <f t="shared" si="1982"/>
        <v>0</v>
      </c>
      <c r="EI221" s="46">
        <f t="shared" si="1982"/>
        <v>0</v>
      </c>
      <c r="EJ221" s="46">
        <f t="shared" si="1982"/>
        <v>0</v>
      </c>
      <c r="EK221" s="46">
        <f t="shared" si="1982"/>
        <v>0</v>
      </c>
      <c r="EL221" s="46">
        <f t="shared" si="1982"/>
        <v>0</v>
      </c>
      <c r="EM221" s="46">
        <f t="shared" ref="EM221" si="1983">IF(OR(EM71="NA",EM49="NA"),"0",IF(EM71="SILL",0,IF(AND(EM49&gt;=7.8,EM49&lt;7.9),1,0)))</f>
        <v>0</v>
      </c>
      <c r="EN221" s="45" t="s">
        <v>90</v>
      </c>
      <c r="EO221" s="46">
        <f t="shared" ref="EO221:EX221" si="1984">IF(OR(EO71="NA",EO49="NA"),"0",IF(EO71="SILL",0,IF(AND(EO49&gt;=7.8,EO49&lt;7.9),1,0)))</f>
        <v>0</v>
      </c>
      <c r="EP221" s="46">
        <f t="shared" si="1984"/>
        <v>0</v>
      </c>
      <c r="EQ221" s="46">
        <f t="shared" si="1984"/>
        <v>0</v>
      </c>
      <c r="ER221" s="46">
        <f t="shared" si="1984"/>
        <v>0</v>
      </c>
      <c r="ES221" s="46">
        <f t="shared" si="1984"/>
        <v>0</v>
      </c>
      <c r="ET221" s="46">
        <f t="shared" si="1984"/>
        <v>0</v>
      </c>
      <c r="EU221" s="46">
        <f t="shared" si="1984"/>
        <v>0</v>
      </c>
      <c r="EV221" s="46">
        <f t="shared" si="1984"/>
        <v>0</v>
      </c>
      <c r="EW221" s="46">
        <f t="shared" si="1984"/>
        <v>0</v>
      </c>
      <c r="EX221" s="46">
        <f t="shared" si="1984"/>
        <v>0</v>
      </c>
      <c r="EY221" s="45" t="s">
        <v>90</v>
      </c>
      <c r="EZ221" s="46">
        <f t="shared" ref="EZ221:FI221" si="1985">IF(OR(EZ71="NA",EZ49="NA"),"0",IF(EZ71="SILL",0,IF(AND(EZ49&gt;=7.8,EZ49&lt;7.9),1,0)))</f>
        <v>0</v>
      </c>
      <c r="FA221" s="46">
        <f t="shared" si="1985"/>
        <v>0</v>
      </c>
      <c r="FB221" s="46">
        <f t="shared" si="1985"/>
        <v>0</v>
      </c>
      <c r="FC221" s="46">
        <f t="shared" si="1985"/>
        <v>0</v>
      </c>
      <c r="FD221" s="46">
        <f t="shared" si="1985"/>
        <v>0</v>
      </c>
      <c r="FE221" s="46">
        <f t="shared" si="1985"/>
        <v>0</v>
      </c>
      <c r="FF221" s="46">
        <f t="shared" si="1985"/>
        <v>0</v>
      </c>
      <c r="FG221" s="46">
        <f t="shared" si="1985"/>
        <v>0</v>
      </c>
      <c r="FH221" s="46">
        <f t="shared" si="1985"/>
        <v>0</v>
      </c>
      <c r="FI221" s="46">
        <f t="shared" si="1985"/>
        <v>0</v>
      </c>
      <c r="FJ221" s="45" t="s">
        <v>90</v>
      </c>
      <c r="FK221" s="46">
        <f t="shared" ref="FK221:FS221" si="1986">IF(OR(FK71="NA",FK49="NA"),"0",IF(FK71="SILL",0,IF(AND(FK49&gt;=7.8,FK49&lt;7.9),1,0)))</f>
        <v>0</v>
      </c>
      <c r="FL221" s="46">
        <f t="shared" si="1986"/>
        <v>0</v>
      </c>
      <c r="FM221" s="46">
        <f t="shared" si="1986"/>
        <v>0</v>
      </c>
      <c r="FN221" s="46">
        <f t="shared" si="1986"/>
        <v>0</v>
      </c>
      <c r="FO221" s="46">
        <f t="shared" si="1986"/>
        <v>0</v>
      </c>
      <c r="FP221" s="46">
        <f t="shared" si="1986"/>
        <v>0</v>
      </c>
      <c r="FQ221" s="46">
        <f t="shared" si="1986"/>
        <v>0</v>
      </c>
      <c r="FR221" s="46">
        <f t="shared" si="1986"/>
        <v>0</v>
      </c>
      <c r="FS221" s="46">
        <f t="shared" si="1986"/>
        <v>0</v>
      </c>
      <c r="FT221" s="45" t="s">
        <v>90</v>
      </c>
      <c r="FU221" s="98" t="s">
        <v>161</v>
      </c>
      <c r="FV221" s="52">
        <f t="shared" si="1935"/>
        <v>0</v>
      </c>
      <c r="FW221" s="37"/>
      <c r="FX221" s="4"/>
      <c r="FY221" s="4"/>
    </row>
    <row r="222" spans="1:181" x14ac:dyDescent="0.2">
      <c r="A222" s="45" t="s">
        <v>67</v>
      </c>
      <c r="B222" s="46">
        <f>IF(OR(B72="NA",B50="NA"),"0",IF(B72="SILL",0,IF(AND(B50&gt;=7.8,B50&lt;7.9),1,0)))</f>
        <v>0</v>
      </c>
      <c r="C222" s="46">
        <f t="shared" ref="C222:K222" si="1987">IF(OR(C72="NA",C50="NA"),"0",IF(C72="SILL",0,IF(AND(C50&gt;=7.8,C50&lt;7.9),1,0)))</f>
        <v>0</v>
      </c>
      <c r="D222" s="46">
        <f t="shared" si="1987"/>
        <v>0</v>
      </c>
      <c r="E222" s="46">
        <f t="shared" si="1987"/>
        <v>0</v>
      </c>
      <c r="F222" s="46">
        <f t="shared" si="1987"/>
        <v>0</v>
      </c>
      <c r="G222" s="46">
        <f t="shared" si="1987"/>
        <v>0</v>
      </c>
      <c r="H222" s="46">
        <f t="shared" si="1987"/>
        <v>0</v>
      </c>
      <c r="I222" s="46">
        <f t="shared" si="1987"/>
        <v>0</v>
      </c>
      <c r="J222" s="46">
        <f t="shared" si="1987"/>
        <v>0</v>
      </c>
      <c r="K222" s="46">
        <f t="shared" si="1987"/>
        <v>0</v>
      </c>
      <c r="L222" s="45" t="s">
        <v>67</v>
      </c>
      <c r="M222" s="46">
        <f>IF(OR(M72="NA",M50="NA"),"0",IF(M72="SILL",0,IF(AND(M50&gt;=7.8,M50&lt;7.9),1,0)))</f>
        <v>0</v>
      </c>
      <c r="N222" s="46">
        <f t="shared" ref="N222:U222" si="1988">IF(OR(N72="NA",N50="NA"),"0",IF(N72="SILL",0,IF(AND(N50&gt;=7.8,N50&lt;7.9),1,0)))</f>
        <v>0</v>
      </c>
      <c r="O222" s="46">
        <f t="shared" si="1988"/>
        <v>0</v>
      </c>
      <c r="P222" s="46">
        <f t="shared" si="1971"/>
        <v>0</v>
      </c>
      <c r="Q222" s="46">
        <f t="shared" si="1988"/>
        <v>0</v>
      </c>
      <c r="R222" s="46">
        <f t="shared" si="1988"/>
        <v>0</v>
      </c>
      <c r="S222" s="46">
        <f t="shared" si="1988"/>
        <v>0</v>
      </c>
      <c r="T222" s="46">
        <f t="shared" si="1988"/>
        <v>0</v>
      </c>
      <c r="U222" s="46">
        <f t="shared" si="1988"/>
        <v>0</v>
      </c>
      <c r="V222" s="46">
        <f>IF(OR(V72="NA",V50="NA"),"0",IF(V72="SILL",0,IF(AND(V50&gt;=7.8,V50&lt;7.9),1,0)))</f>
        <v>0</v>
      </c>
      <c r="W222" s="45" t="s">
        <v>67</v>
      </c>
      <c r="X222" s="46">
        <f t="shared" ref="X222:AF222" si="1989">IF(OR(X72="NA",X50="NA"),"0",IF(X72="SILL",0,IF(AND(X50&gt;=7.8,X50&lt;7.9),1,0)))</f>
        <v>0</v>
      </c>
      <c r="Y222" s="46">
        <f t="shared" si="1989"/>
        <v>0</v>
      </c>
      <c r="Z222" s="46">
        <f t="shared" si="1989"/>
        <v>0</v>
      </c>
      <c r="AA222" s="46">
        <f t="shared" si="1989"/>
        <v>0</v>
      </c>
      <c r="AB222" s="46">
        <f t="shared" si="1989"/>
        <v>0</v>
      </c>
      <c r="AC222" s="46">
        <f t="shared" si="1989"/>
        <v>1</v>
      </c>
      <c r="AD222" s="46">
        <f t="shared" si="1989"/>
        <v>0</v>
      </c>
      <c r="AE222" s="46">
        <f t="shared" si="1989"/>
        <v>0</v>
      </c>
      <c r="AF222" s="46">
        <f t="shared" si="1989"/>
        <v>0</v>
      </c>
      <c r="AG222" s="46">
        <f>IF(OR(AG72="NA",AG50="NA"),"0",IF(AG72="SILL",0,IF(AND(AG50&gt;=7.8,AG50&lt;7.9),1,0)))</f>
        <v>0</v>
      </c>
      <c r="AH222" s="45" t="s">
        <v>67</v>
      </c>
      <c r="AI222" s="46">
        <f t="shared" ref="AI222:AQ222" si="1990">IF(OR(AI72="NA",AI50="NA"),"0",IF(AI72="SILL",0,IF(AND(AI50&gt;=7.8,AI50&lt;7.9),1,0)))</f>
        <v>0</v>
      </c>
      <c r="AJ222" s="46">
        <f t="shared" si="1990"/>
        <v>0</v>
      </c>
      <c r="AK222" s="46">
        <f t="shared" si="1990"/>
        <v>0</v>
      </c>
      <c r="AL222" s="46">
        <f t="shared" si="1990"/>
        <v>1</v>
      </c>
      <c r="AM222" s="46">
        <f t="shared" si="1990"/>
        <v>0</v>
      </c>
      <c r="AN222" s="46">
        <f t="shared" si="1990"/>
        <v>0</v>
      </c>
      <c r="AO222" s="46">
        <f t="shared" si="1990"/>
        <v>0</v>
      </c>
      <c r="AP222" s="46">
        <f t="shared" si="1990"/>
        <v>0</v>
      </c>
      <c r="AQ222" s="46">
        <f t="shared" si="1990"/>
        <v>0</v>
      </c>
      <c r="AR222" s="46">
        <f>IF(OR(AR72="NA",AR50="NA"),"0",IF(AR72="SILL",0,IF(AND(AR50&gt;=7.8,AR50&lt;7.9),1,0)))</f>
        <v>0</v>
      </c>
      <c r="AS222" s="45" t="s">
        <v>67</v>
      </c>
      <c r="AT222" s="46">
        <f t="shared" ref="AT222:BB222" si="1991">IF(OR(AT72="NA",AT50="NA"),"0",IF(AT72="SILL",0,IF(AND(AT50&gt;=7.8,AT50&lt;7.9),1,0)))</f>
        <v>0</v>
      </c>
      <c r="AU222" s="46">
        <f t="shared" si="1991"/>
        <v>0</v>
      </c>
      <c r="AV222" s="46">
        <f t="shared" si="1991"/>
        <v>0</v>
      </c>
      <c r="AW222" s="46">
        <f t="shared" si="1991"/>
        <v>0</v>
      </c>
      <c r="AX222" s="46">
        <f t="shared" si="1991"/>
        <v>0</v>
      </c>
      <c r="AY222" s="46">
        <f t="shared" si="1991"/>
        <v>0</v>
      </c>
      <c r="AZ222" s="46">
        <f t="shared" si="1991"/>
        <v>0</v>
      </c>
      <c r="BA222" s="46">
        <f t="shared" si="1991"/>
        <v>0</v>
      </c>
      <c r="BB222" s="46">
        <f t="shared" si="1991"/>
        <v>0</v>
      </c>
      <c r="BC222" s="46">
        <f>IF(OR(BC72="NA",BC50="NA"),"0",IF(BC72="SILL",0,IF(AND(BC50&gt;=7.8,BC50&lt;7.9),1,0)))</f>
        <v>0</v>
      </c>
      <c r="BD222" s="45" t="s">
        <v>67</v>
      </c>
      <c r="BE222" s="46">
        <f t="shared" ref="BE222:BM222" si="1992">IF(OR(BE72="NA",BE50="NA"),"0",IF(BE72="SILL",0,IF(AND(BE50&gt;=7.8,BE50&lt;7.9),1,0)))</f>
        <v>0</v>
      </c>
      <c r="BF222" s="46">
        <f t="shared" si="1992"/>
        <v>0</v>
      </c>
      <c r="BG222" s="46">
        <f t="shared" si="1992"/>
        <v>0</v>
      </c>
      <c r="BH222" s="46">
        <f t="shared" si="1992"/>
        <v>0</v>
      </c>
      <c r="BI222" s="46">
        <f t="shared" si="1992"/>
        <v>0</v>
      </c>
      <c r="BJ222" s="46">
        <f t="shared" si="1992"/>
        <v>0</v>
      </c>
      <c r="BK222" s="46">
        <f t="shared" si="1992"/>
        <v>0</v>
      </c>
      <c r="BL222" s="46">
        <f t="shared" si="1992"/>
        <v>0</v>
      </c>
      <c r="BM222" s="46">
        <f t="shared" si="1992"/>
        <v>0</v>
      </c>
      <c r="BN222" s="46">
        <f>IF(OR(BN72="NA",BN50="NA"),"0",IF(BN72="SILL",0,IF(AND(BN50&gt;=7.8,BN50&lt;7.9),1,0)))</f>
        <v>0</v>
      </c>
      <c r="BO222" s="45" t="s">
        <v>67</v>
      </c>
      <c r="BP222" s="46">
        <f t="shared" ref="BP222:BX222" si="1993">IF(OR(BP72="NA",BP50="NA"),"0",IF(BP72="SILL",0,IF(AND(BP50&gt;=7.8,BP50&lt;7.9),1,0)))</f>
        <v>0</v>
      </c>
      <c r="BQ222" s="46">
        <f t="shared" si="1993"/>
        <v>0</v>
      </c>
      <c r="BR222" s="46">
        <f t="shared" si="1993"/>
        <v>0</v>
      </c>
      <c r="BS222" s="46">
        <f t="shared" si="1993"/>
        <v>0</v>
      </c>
      <c r="BT222" s="46">
        <f t="shared" si="1993"/>
        <v>0</v>
      </c>
      <c r="BU222" s="46">
        <f t="shared" si="1993"/>
        <v>0</v>
      </c>
      <c r="BV222" s="46">
        <f t="shared" si="1993"/>
        <v>0</v>
      </c>
      <c r="BW222" s="46">
        <f t="shared" si="1993"/>
        <v>0</v>
      </c>
      <c r="BX222" s="46">
        <f t="shared" si="1993"/>
        <v>0</v>
      </c>
      <c r="BY222" s="46">
        <f>IF(OR(BY72="NA",BY50="NA"),"0",IF(BY72="SILL",0,IF(AND(BY50&gt;=7.8,BY50&lt;7.9),1,0)))</f>
        <v>0</v>
      </c>
      <c r="BZ222" s="45" t="s">
        <v>67</v>
      </c>
      <c r="CA222" s="46">
        <f t="shared" ref="CA222:CI222" si="1994">IF(OR(CA72="NA",CA50="NA"),"0",IF(CA72="SILL",0,IF(AND(CA50&gt;=7.8,CA50&lt;7.9),1,0)))</f>
        <v>0</v>
      </c>
      <c r="CB222" s="46">
        <f t="shared" si="1994"/>
        <v>0</v>
      </c>
      <c r="CC222" s="46">
        <f t="shared" si="1994"/>
        <v>0</v>
      </c>
      <c r="CD222" s="46">
        <f t="shared" si="1994"/>
        <v>0</v>
      </c>
      <c r="CE222" s="46">
        <f t="shared" si="1994"/>
        <v>0</v>
      </c>
      <c r="CF222" s="46">
        <f t="shared" si="1994"/>
        <v>0</v>
      </c>
      <c r="CG222" s="46">
        <f t="shared" si="1994"/>
        <v>0</v>
      </c>
      <c r="CH222" s="46">
        <f t="shared" si="1994"/>
        <v>0</v>
      </c>
      <c r="CI222" s="46">
        <f t="shared" si="1994"/>
        <v>0</v>
      </c>
      <c r="CJ222" s="46">
        <f>IF(OR(CJ72="NA",CJ50="NA"),"0",IF(CJ72="SILL",0,IF(AND(CJ50&gt;=7.8,CJ50&lt;7.9),1,0)))</f>
        <v>0</v>
      </c>
      <c r="CK222" s="45" t="s">
        <v>67</v>
      </c>
      <c r="CL222" s="46">
        <f t="shared" ref="CL222:CT222" si="1995">IF(OR(CL72="NA",CL50="NA"),"0",IF(CL72="SILL",0,IF(AND(CL50&gt;=7.8,CL50&lt;7.9),1,0)))</f>
        <v>0</v>
      </c>
      <c r="CM222" s="46">
        <f t="shared" si="1995"/>
        <v>0</v>
      </c>
      <c r="CN222" s="46">
        <f t="shared" si="1995"/>
        <v>0</v>
      </c>
      <c r="CO222" s="46">
        <f t="shared" si="1995"/>
        <v>0</v>
      </c>
      <c r="CP222" s="46">
        <f t="shared" si="1995"/>
        <v>0</v>
      </c>
      <c r="CQ222" s="46">
        <f t="shared" si="1995"/>
        <v>0</v>
      </c>
      <c r="CR222" s="46">
        <f t="shared" si="1995"/>
        <v>0</v>
      </c>
      <c r="CS222" s="46">
        <f t="shared" si="1995"/>
        <v>0</v>
      </c>
      <c r="CT222" s="46">
        <f t="shared" si="1995"/>
        <v>0</v>
      </c>
      <c r="CU222" s="46">
        <f>IF(OR(CU72="NA",CU50="NA"),"0",IF(CU72="SILL",0,IF(AND(CU50&gt;=7.8,CU50&lt;7.9),1,0)))</f>
        <v>0</v>
      </c>
      <c r="CV222" s="45" t="s">
        <v>67</v>
      </c>
      <c r="CW222" s="46">
        <f t="shared" ref="CW222:DE222" si="1996">IF(OR(CW72="NA",CW50="NA"),"0",IF(CW72="SILL",0,IF(AND(CW50&gt;=7.8,CW50&lt;7.9),1,0)))</f>
        <v>0</v>
      </c>
      <c r="CX222" s="46">
        <f t="shared" si="1996"/>
        <v>0</v>
      </c>
      <c r="CY222" s="46">
        <f t="shared" si="1996"/>
        <v>0</v>
      </c>
      <c r="CZ222" s="46">
        <f t="shared" si="1996"/>
        <v>0</v>
      </c>
      <c r="DA222" s="46">
        <f t="shared" si="1996"/>
        <v>0</v>
      </c>
      <c r="DB222" s="46">
        <f t="shared" si="1996"/>
        <v>0</v>
      </c>
      <c r="DC222" s="46">
        <f t="shared" si="1996"/>
        <v>0</v>
      </c>
      <c r="DD222" s="46">
        <f t="shared" si="1996"/>
        <v>0</v>
      </c>
      <c r="DE222" s="46">
        <f t="shared" si="1996"/>
        <v>0</v>
      </c>
      <c r="DF222" s="46">
        <f>IF(OR(DF72="NA",DF50="NA"),"0",IF(DF72="SILL",0,IF(AND(DF50&gt;=7.8,DF50&lt;7.9),1,0)))</f>
        <v>0</v>
      </c>
      <c r="DG222" s="45" t="s">
        <v>67</v>
      </c>
      <c r="DH222" s="46">
        <f t="shared" ref="DH222:DP222" si="1997">IF(OR(DH72="NA",DH50="NA"),"0",IF(DH72="SILL",0,IF(AND(DH50&gt;=7.8,DH50&lt;7.9),1,0)))</f>
        <v>0</v>
      </c>
      <c r="DI222" s="46">
        <f t="shared" si="1997"/>
        <v>0</v>
      </c>
      <c r="DJ222" s="46">
        <f t="shared" si="1997"/>
        <v>0</v>
      </c>
      <c r="DK222" s="46">
        <f t="shared" si="1997"/>
        <v>0</v>
      </c>
      <c r="DL222" s="46">
        <f t="shared" si="1997"/>
        <v>0</v>
      </c>
      <c r="DM222" s="46">
        <f t="shared" si="1997"/>
        <v>0</v>
      </c>
      <c r="DN222" s="46">
        <f t="shared" si="1997"/>
        <v>0</v>
      </c>
      <c r="DO222" s="46">
        <f t="shared" si="1997"/>
        <v>0</v>
      </c>
      <c r="DP222" s="46">
        <f t="shared" si="1997"/>
        <v>0</v>
      </c>
      <c r="DQ222" s="46">
        <f>IF(OR(DQ72="NA",DQ50="NA"),"0",IF(DQ72="SILL",0,IF(AND(DQ50&gt;=7.8,DQ50&lt;7.9),1,0)))</f>
        <v>0</v>
      </c>
      <c r="DR222" s="45" t="s">
        <v>67</v>
      </c>
      <c r="DS222" s="46">
        <f t="shared" ref="DS222:EA222" si="1998">IF(OR(DS72="NA",DS50="NA"),"0",IF(DS72="SILL",0,IF(AND(DS50&gt;=7.8,DS50&lt;7.9),1,0)))</f>
        <v>0</v>
      </c>
      <c r="DT222" s="46">
        <f t="shared" si="1998"/>
        <v>0</v>
      </c>
      <c r="DU222" s="46">
        <f t="shared" si="1998"/>
        <v>0</v>
      </c>
      <c r="DV222" s="46">
        <f t="shared" si="1998"/>
        <v>0</v>
      </c>
      <c r="DW222" s="46">
        <f t="shared" si="1998"/>
        <v>0</v>
      </c>
      <c r="DX222" s="46">
        <f t="shared" si="1998"/>
        <v>0</v>
      </c>
      <c r="DY222" s="46">
        <f t="shared" si="1998"/>
        <v>0</v>
      </c>
      <c r="DZ222" s="46">
        <f t="shared" si="1998"/>
        <v>0</v>
      </c>
      <c r="EA222" s="46">
        <f t="shared" si="1998"/>
        <v>0</v>
      </c>
      <c r="EB222" s="46">
        <f>IF(OR(EB72="NA",EB50="NA"),"0",IF(EB72="SILL",0,IF(AND(EB50&gt;=7.8,EB50&lt;7.9),1,0)))</f>
        <v>0</v>
      </c>
      <c r="EC222" s="45" t="s">
        <v>67</v>
      </c>
      <c r="ED222" s="46">
        <f t="shared" ref="ED222:EL222" si="1999">IF(OR(ED72="NA",ED50="NA"),"0",IF(ED72="SILL",0,IF(AND(ED50&gt;=7.8,ED50&lt;7.9),1,0)))</f>
        <v>0</v>
      </c>
      <c r="EE222" s="46">
        <f t="shared" si="1999"/>
        <v>0</v>
      </c>
      <c r="EF222" s="46">
        <f t="shared" si="1999"/>
        <v>0</v>
      </c>
      <c r="EG222" s="46">
        <f t="shared" si="1999"/>
        <v>0</v>
      </c>
      <c r="EH222" s="46">
        <f t="shared" si="1999"/>
        <v>0</v>
      </c>
      <c r="EI222" s="46">
        <f t="shared" si="1999"/>
        <v>0</v>
      </c>
      <c r="EJ222" s="46">
        <f t="shared" si="1999"/>
        <v>0</v>
      </c>
      <c r="EK222" s="46">
        <f t="shared" si="1999"/>
        <v>0</v>
      </c>
      <c r="EL222" s="46">
        <f t="shared" si="1999"/>
        <v>0</v>
      </c>
      <c r="EM222" s="46">
        <f t="shared" ref="EM222" si="2000">IF(OR(EM72="NA",EM50="NA"),"0",IF(EM72="SILL",0,IF(AND(EM50&gt;=7.8,EM50&lt;7.9),1,0)))</f>
        <v>0</v>
      </c>
      <c r="EN222" s="45" t="s">
        <v>67</v>
      </c>
      <c r="EO222" s="46">
        <f t="shared" ref="EO222:EX222" si="2001">IF(OR(EO72="NA",EO50="NA"),"0",IF(EO72="SILL",0,IF(AND(EO50&gt;=7.8,EO50&lt;7.9),1,0)))</f>
        <v>0</v>
      </c>
      <c r="EP222" s="46">
        <f t="shared" si="2001"/>
        <v>0</v>
      </c>
      <c r="EQ222" s="46">
        <f t="shared" si="2001"/>
        <v>0</v>
      </c>
      <c r="ER222" s="46">
        <f t="shared" si="2001"/>
        <v>0</v>
      </c>
      <c r="ES222" s="46">
        <f t="shared" si="2001"/>
        <v>0</v>
      </c>
      <c r="ET222" s="46">
        <f t="shared" si="2001"/>
        <v>0</v>
      </c>
      <c r="EU222" s="46">
        <f t="shared" si="2001"/>
        <v>0</v>
      </c>
      <c r="EV222" s="46">
        <f t="shared" si="2001"/>
        <v>0</v>
      </c>
      <c r="EW222" s="46">
        <f t="shared" si="2001"/>
        <v>0</v>
      </c>
      <c r="EX222" s="46">
        <f t="shared" si="2001"/>
        <v>0</v>
      </c>
      <c r="EY222" s="45" t="s">
        <v>67</v>
      </c>
      <c r="EZ222" s="46">
        <f t="shared" ref="EZ222:FI222" si="2002">IF(OR(EZ72="NA",EZ50="NA"),"0",IF(EZ72="SILL",0,IF(AND(EZ50&gt;=7.8,EZ50&lt;7.9),1,0)))</f>
        <v>0</v>
      </c>
      <c r="FA222" s="46">
        <f t="shared" si="2002"/>
        <v>0</v>
      </c>
      <c r="FB222" s="46">
        <f t="shared" si="2002"/>
        <v>0</v>
      </c>
      <c r="FC222" s="46">
        <f t="shared" si="2002"/>
        <v>0</v>
      </c>
      <c r="FD222" s="46">
        <f t="shared" si="2002"/>
        <v>0</v>
      </c>
      <c r="FE222" s="46">
        <f t="shared" si="2002"/>
        <v>0</v>
      </c>
      <c r="FF222" s="46">
        <f t="shared" si="2002"/>
        <v>0</v>
      </c>
      <c r="FG222" s="46">
        <f t="shared" si="2002"/>
        <v>0</v>
      </c>
      <c r="FH222" s="46">
        <f t="shared" si="2002"/>
        <v>0</v>
      </c>
      <c r="FI222" s="46">
        <f t="shared" si="2002"/>
        <v>0</v>
      </c>
      <c r="FJ222" s="45" t="s">
        <v>67</v>
      </c>
      <c r="FK222" s="46">
        <f t="shared" ref="FK222:FS222" si="2003">IF(OR(FK72="NA",FK50="NA"),"0",IF(FK72="SILL",0,IF(AND(FK50&gt;=7.8,FK50&lt;7.9),1,0)))</f>
        <v>0</v>
      </c>
      <c r="FL222" s="46">
        <f t="shared" si="2003"/>
        <v>0</v>
      </c>
      <c r="FM222" s="46">
        <f t="shared" si="2003"/>
        <v>0</v>
      </c>
      <c r="FN222" s="46">
        <f t="shared" si="2003"/>
        <v>0</v>
      </c>
      <c r="FO222" s="46">
        <f t="shared" si="2003"/>
        <v>0</v>
      </c>
      <c r="FP222" s="46">
        <f t="shared" si="2003"/>
        <v>0</v>
      </c>
      <c r="FQ222" s="46">
        <f t="shared" si="2003"/>
        <v>0</v>
      </c>
      <c r="FR222" s="46">
        <f t="shared" si="2003"/>
        <v>0</v>
      </c>
      <c r="FS222" s="46">
        <f t="shared" si="2003"/>
        <v>0</v>
      </c>
      <c r="FT222" s="45" t="s">
        <v>67</v>
      </c>
      <c r="FU222" s="98" t="s">
        <v>162</v>
      </c>
      <c r="FV222" s="52">
        <f t="shared" si="1935"/>
        <v>2</v>
      </c>
      <c r="FW222" s="37"/>
      <c r="FX222" s="4"/>
      <c r="FY222" s="4"/>
    </row>
    <row r="223" spans="1:181" x14ac:dyDescent="0.2">
      <c r="A223" s="45" t="s">
        <v>86</v>
      </c>
      <c r="B223" s="48" t="s">
        <v>49</v>
      </c>
      <c r="C223" s="48"/>
      <c r="D223" s="48"/>
      <c r="E223" s="48"/>
      <c r="F223" s="48"/>
      <c r="G223" s="48"/>
      <c r="H223" s="48"/>
      <c r="I223" s="48"/>
      <c r="J223" s="48"/>
      <c r="K223" s="48"/>
      <c r="L223" s="45" t="s">
        <v>86</v>
      </c>
      <c r="M223" s="48" t="s">
        <v>49</v>
      </c>
      <c r="N223" s="48"/>
      <c r="O223" s="48"/>
      <c r="P223" s="48"/>
      <c r="Q223" s="48"/>
      <c r="R223" s="48"/>
      <c r="S223" s="48"/>
      <c r="T223" s="48"/>
      <c r="U223" s="48"/>
      <c r="V223" s="48"/>
      <c r="W223" s="45" t="s">
        <v>86</v>
      </c>
      <c r="X223" s="48" t="s">
        <v>49</v>
      </c>
      <c r="Y223" s="48"/>
      <c r="Z223" s="48"/>
      <c r="AA223" s="48"/>
      <c r="AB223" s="48"/>
      <c r="AC223" s="48"/>
      <c r="AD223" s="48"/>
      <c r="AE223" s="48"/>
      <c r="AF223" s="48"/>
      <c r="AG223" s="48"/>
      <c r="AH223" s="45" t="s">
        <v>86</v>
      </c>
      <c r="AI223" s="48" t="s">
        <v>49</v>
      </c>
      <c r="AJ223" s="48"/>
      <c r="AK223" s="48"/>
      <c r="AL223" s="48"/>
      <c r="AM223" s="48"/>
      <c r="AN223" s="48"/>
      <c r="AO223" s="48"/>
      <c r="AP223" s="48"/>
      <c r="AQ223" s="48"/>
      <c r="AR223" s="48"/>
      <c r="AS223" s="45" t="s">
        <v>86</v>
      </c>
      <c r="AT223" s="48" t="s">
        <v>49</v>
      </c>
      <c r="AU223" s="48"/>
      <c r="AV223" s="48"/>
      <c r="AW223" s="48"/>
      <c r="AX223" s="48"/>
      <c r="AY223" s="48"/>
      <c r="AZ223" s="48"/>
      <c r="BA223" s="48"/>
      <c r="BB223" s="48"/>
      <c r="BC223" s="48"/>
      <c r="BD223" s="45" t="s">
        <v>86</v>
      </c>
      <c r="BE223" s="48" t="s">
        <v>49</v>
      </c>
      <c r="BF223" s="48"/>
      <c r="BG223" s="48"/>
      <c r="BH223" s="48"/>
      <c r="BI223" s="48"/>
      <c r="BJ223" s="48"/>
      <c r="BK223" s="48"/>
      <c r="BL223" s="48"/>
      <c r="BM223" s="48"/>
      <c r="BN223" s="48"/>
      <c r="BO223" s="45" t="s">
        <v>86</v>
      </c>
      <c r="BP223" s="48" t="s">
        <v>49</v>
      </c>
      <c r="BQ223" s="48"/>
      <c r="BR223" s="48"/>
      <c r="BS223" s="48"/>
      <c r="BT223" s="48"/>
      <c r="BU223" s="48"/>
      <c r="BV223" s="48"/>
      <c r="BW223" s="48"/>
      <c r="BX223" s="48"/>
      <c r="BY223" s="48"/>
      <c r="BZ223" s="45" t="s">
        <v>86</v>
      </c>
      <c r="CA223" s="48" t="s">
        <v>49</v>
      </c>
      <c r="CB223" s="48"/>
      <c r="CC223" s="48"/>
      <c r="CD223" s="48"/>
      <c r="CE223" s="48"/>
      <c r="CF223" s="48"/>
      <c r="CG223" s="48"/>
      <c r="CH223" s="48"/>
      <c r="CI223" s="48"/>
      <c r="CJ223" s="48"/>
      <c r="CK223" s="45" t="s">
        <v>86</v>
      </c>
      <c r="CL223" s="48" t="s">
        <v>49</v>
      </c>
      <c r="CM223" s="48"/>
      <c r="CN223" s="48"/>
      <c r="CO223" s="48"/>
      <c r="CP223" s="48"/>
      <c r="CQ223" s="48"/>
      <c r="CR223" s="48"/>
      <c r="CS223" s="48"/>
      <c r="CT223" s="48"/>
      <c r="CU223" s="48"/>
      <c r="CV223" s="45" t="s">
        <v>86</v>
      </c>
      <c r="CW223" s="48" t="s">
        <v>49</v>
      </c>
      <c r="CX223" s="48"/>
      <c r="CY223" s="48"/>
      <c r="CZ223" s="48"/>
      <c r="DA223" s="48"/>
      <c r="DB223" s="48"/>
      <c r="DC223" s="48"/>
      <c r="DD223" s="48"/>
      <c r="DE223" s="48"/>
      <c r="DF223" s="48"/>
      <c r="DG223" s="45" t="s">
        <v>86</v>
      </c>
      <c r="DH223" s="48" t="s">
        <v>49</v>
      </c>
      <c r="DI223" s="48"/>
      <c r="DJ223" s="48"/>
      <c r="DK223" s="48"/>
      <c r="DL223" s="48"/>
      <c r="DM223" s="48"/>
      <c r="DN223" s="48"/>
      <c r="DO223" s="48"/>
      <c r="DP223" s="48"/>
      <c r="DQ223" s="48"/>
      <c r="DR223" s="45" t="s">
        <v>86</v>
      </c>
      <c r="DS223" s="48" t="s">
        <v>49</v>
      </c>
      <c r="DT223" s="48"/>
      <c r="DU223" s="48"/>
      <c r="DV223" s="48"/>
      <c r="DW223" s="48"/>
      <c r="DX223" s="48"/>
      <c r="DY223" s="48"/>
      <c r="DZ223" s="48"/>
      <c r="EA223" s="48"/>
      <c r="EB223" s="48"/>
      <c r="EC223" s="45" t="s">
        <v>86</v>
      </c>
      <c r="ED223" s="48" t="s">
        <v>49</v>
      </c>
      <c r="EE223" s="48"/>
      <c r="EF223" s="48"/>
      <c r="EG223" s="48"/>
      <c r="EH223" s="48"/>
      <c r="EI223" s="48"/>
      <c r="EJ223" s="48"/>
      <c r="EK223" s="48"/>
      <c r="EL223" s="48"/>
      <c r="EM223" s="48"/>
      <c r="EN223" s="45" t="s">
        <v>86</v>
      </c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5" t="s">
        <v>86</v>
      </c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5" t="s">
        <v>86</v>
      </c>
      <c r="FK223" s="48"/>
      <c r="FL223" s="48"/>
      <c r="FM223" s="48"/>
      <c r="FN223" s="48"/>
      <c r="FO223" s="48"/>
      <c r="FP223" s="48"/>
      <c r="FQ223" s="48"/>
      <c r="FR223" s="48"/>
      <c r="FS223" s="48"/>
      <c r="FT223" s="45" t="s">
        <v>86</v>
      </c>
      <c r="FU223" s="98" t="s">
        <v>157</v>
      </c>
      <c r="FV223" s="52">
        <f t="shared" si="1935"/>
        <v>0</v>
      </c>
      <c r="FW223" s="37"/>
      <c r="FX223" s="4"/>
      <c r="FY223" s="4"/>
    </row>
    <row r="224" spans="1:181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8"/>
      <c r="FW224" s="37"/>
      <c r="FX224" s="4"/>
      <c r="FY224" s="4"/>
    </row>
    <row r="225" spans="1:181" x14ac:dyDescent="0.2">
      <c r="A225" s="36" t="s">
        <v>68</v>
      </c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6" t="s">
        <v>68</v>
      </c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6" t="s">
        <v>68</v>
      </c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6" t="s">
        <v>68</v>
      </c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6" t="s">
        <v>68</v>
      </c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6" t="s">
        <v>68</v>
      </c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6" t="s">
        <v>68</v>
      </c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6" t="s">
        <v>68</v>
      </c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6" t="s">
        <v>68</v>
      </c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6" t="s">
        <v>68</v>
      </c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6" t="s">
        <v>68</v>
      </c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6" t="s">
        <v>68</v>
      </c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6" t="s">
        <v>68</v>
      </c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6" t="s">
        <v>68</v>
      </c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6" t="s">
        <v>68</v>
      </c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6" t="s">
        <v>68</v>
      </c>
      <c r="FK225" s="37"/>
      <c r="FL225" s="37"/>
      <c r="FM225" s="37"/>
      <c r="FN225" s="37"/>
      <c r="FO225" s="37"/>
      <c r="FP225" s="37"/>
      <c r="FQ225" s="37"/>
      <c r="FR225" s="37"/>
      <c r="FS225" s="37"/>
      <c r="FT225" s="36" t="s">
        <v>68</v>
      </c>
      <c r="FU225" s="36" t="s">
        <v>68</v>
      </c>
      <c r="FV225" s="38"/>
      <c r="FW225" s="37"/>
      <c r="FX225" s="4"/>
      <c r="FY225" s="4"/>
    </row>
    <row r="226" spans="1:181" x14ac:dyDescent="0.2">
      <c r="A226" s="45" t="s">
        <v>91</v>
      </c>
      <c r="B226" s="46">
        <f>IF(B46="NA","0",IF(AND(B46&gt;=7.9,B46&lt;7.99),1,0))</f>
        <v>0</v>
      </c>
      <c r="C226" s="46">
        <f t="shared" ref="C226:K226" si="2004">IF(C46="NA","0",IF(AND(C46&gt;=7.9,C46&lt;7.99),1,0))</f>
        <v>0</v>
      </c>
      <c r="D226" s="46">
        <f t="shared" si="2004"/>
        <v>0</v>
      </c>
      <c r="E226" s="46">
        <f t="shared" si="2004"/>
        <v>0</v>
      </c>
      <c r="F226" s="46">
        <f t="shared" si="2004"/>
        <v>0</v>
      </c>
      <c r="G226" s="46">
        <f t="shared" si="2004"/>
        <v>0</v>
      </c>
      <c r="H226" s="46">
        <f t="shared" si="2004"/>
        <v>0</v>
      </c>
      <c r="I226" s="46">
        <f t="shared" si="2004"/>
        <v>0</v>
      </c>
      <c r="J226" s="46">
        <f t="shared" si="2004"/>
        <v>0</v>
      </c>
      <c r="K226" s="46">
        <f t="shared" si="2004"/>
        <v>0</v>
      </c>
      <c r="L226" s="45" t="s">
        <v>91</v>
      </c>
      <c r="M226" s="46">
        <f>IF(M46="NA","0",IF(AND(M46&gt;=7.9,M46&lt;7.99),1,0))</f>
        <v>0</v>
      </c>
      <c r="N226" s="46">
        <f t="shared" ref="N226:U226" si="2005">IF(N46="NA","0",IF(AND(N46&gt;=7.9,N46&lt;7.99),1,0))</f>
        <v>0</v>
      </c>
      <c r="O226" s="46">
        <f t="shared" si="2005"/>
        <v>0</v>
      </c>
      <c r="P226" s="46">
        <f t="shared" si="2005"/>
        <v>0</v>
      </c>
      <c r="Q226" s="46">
        <f t="shared" si="2005"/>
        <v>0</v>
      </c>
      <c r="R226" s="46">
        <f t="shared" si="2005"/>
        <v>0</v>
      </c>
      <c r="S226" s="46">
        <f t="shared" si="2005"/>
        <v>0</v>
      </c>
      <c r="T226" s="46">
        <f t="shared" si="2005"/>
        <v>0</v>
      </c>
      <c r="U226" s="46">
        <f t="shared" si="2005"/>
        <v>0</v>
      </c>
      <c r="V226" s="46">
        <f>IF(V46="NA","0",IF(AND(V46&gt;=7.9,V46&lt;7.99),1,0))</f>
        <v>0</v>
      </c>
      <c r="W226" s="45" t="s">
        <v>91</v>
      </c>
      <c r="X226" s="46">
        <f t="shared" ref="X226:AF226" si="2006">IF(X46="NA","0",IF(AND(X46&gt;=7.9,X46&lt;7.99),1,0))</f>
        <v>0</v>
      </c>
      <c r="Y226" s="46">
        <f t="shared" si="2006"/>
        <v>0</v>
      </c>
      <c r="Z226" s="46">
        <f t="shared" si="2006"/>
        <v>0</v>
      </c>
      <c r="AA226" s="46">
        <f t="shared" si="2006"/>
        <v>0</v>
      </c>
      <c r="AB226" s="46">
        <f t="shared" si="2006"/>
        <v>0</v>
      </c>
      <c r="AC226" s="46">
        <f t="shared" si="2006"/>
        <v>0</v>
      </c>
      <c r="AD226" s="46">
        <f t="shared" si="2006"/>
        <v>0</v>
      </c>
      <c r="AE226" s="46">
        <f t="shared" si="2006"/>
        <v>0</v>
      </c>
      <c r="AF226" s="46">
        <f t="shared" si="2006"/>
        <v>0</v>
      </c>
      <c r="AG226" s="46">
        <f>IF(AG46="NA","0",IF(AND(AG46&gt;=7.9,AG46&lt;7.99),1,0))</f>
        <v>0</v>
      </c>
      <c r="AH226" s="45" t="s">
        <v>91</v>
      </c>
      <c r="AI226" s="46">
        <f t="shared" ref="AI226:AQ226" si="2007">IF(AI46="NA","0",IF(AND(AI46&gt;=7.9,AI46&lt;7.99),1,0))</f>
        <v>0</v>
      </c>
      <c r="AJ226" s="46">
        <f t="shared" si="2007"/>
        <v>0</v>
      </c>
      <c r="AK226" s="46">
        <f t="shared" si="2007"/>
        <v>0</v>
      </c>
      <c r="AL226" s="46">
        <f t="shared" si="2007"/>
        <v>0</v>
      </c>
      <c r="AM226" s="46">
        <f t="shared" si="2007"/>
        <v>0</v>
      </c>
      <c r="AN226" s="46">
        <f t="shared" si="2007"/>
        <v>0</v>
      </c>
      <c r="AO226" s="46">
        <f t="shared" si="2007"/>
        <v>0</v>
      </c>
      <c r="AP226" s="46">
        <f t="shared" si="2007"/>
        <v>0</v>
      </c>
      <c r="AQ226" s="46">
        <f t="shared" si="2007"/>
        <v>0</v>
      </c>
      <c r="AR226" s="46">
        <f>IF(AR46="NA","0",IF(AND(AR46&gt;=7.9,AR46&lt;7.99),1,0))</f>
        <v>0</v>
      </c>
      <c r="AS226" s="45" t="s">
        <v>91</v>
      </c>
      <c r="AT226" s="46">
        <f t="shared" ref="AT226:BB226" si="2008">IF(AT46="NA","0",IF(AND(AT46&gt;=7.9,AT46&lt;7.99),1,0))</f>
        <v>0</v>
      </c>
      <c r="AU226" s="46">
        <f t="shared" si="2008"/>
        <v>0</v>
      </c>
      <c r="AV226" s="46">
        <f t="shared" si="2008"/>
        <v>0</v>
      </c>
      <c r="AW226" s="46">
        <f t="shared" si="2008"/>
        <v>0</v>
      </c>
      <c r="AX226" s="46">
        <f t="shared" si="2008"/>
        <v>0</v>
      </c>
      <c r="AY226" s="46">
        <f t="shared" si="2008"/>
        <v>0</v>
      </c>
      <c r="AZ226" s="46">
        <f t="shared" si="2008"/>
        <v>0</v>
      </c>
      <c r="BA226" s="46">
        <f t="shared" si="2008"/>
        <v>0</v>
      </c>
      <c r="BB226" s="46">
        <f t="shared" si="2008"/>
        <v>0</v>
      </c>
      <c r="BC226" s="46">
        <f>IF(BC46="NA","0",IF(AND(BC46&gt;=7.9,BC46&lt;7.99),1,0))</f>
        <v>0</v>
      </c>
      <c r="BD226" s="45" t="s">
        <v>91</v>
      </c>
      <c r="BE226" s="46">
        <f t="shared" ref="BE226:BM226" si="2009">IF(BE46="NA","0",IF(AND(BE46&gt;=7.9,BE46&lt;7.99),1,0))</f>
        <v>0</v>
      </c>
      <c r="BF226" s="46">
        <f t="shared" si="2009"/>
        <v>0</v>
      </c>
      <c r="BG226" s="46">
        <f t="shared" si="2009"/>
        <v>0</v>
      </c>
      <c r="BH226" s="46">
        <f t="shared" si="2009"/>
        <v>0</v>
      </c>
      <c r="BI226" s="46">
        <f t="shared" si="2009"/>
        <v>0</v>
      </c>
      <c r="BJ226" s="46">
        <f t="shared" si="2009"/>
        <v>0</v>
      </c>
      <c r="BK226" s="46">
        <f t="shared" si="2009"/>
        <v>0</v>
      </c>
      <c r="BL226" s="46">
        <f t="shared" si="2009"/>
        <v>0</v>
      </c>
      <c r="BM226" s="46">
        <f t="shared" si="2009"/>
        <v>0</v>
      </c>
      <c r="BN226" s="46">
        <f>IF(BN46="NA","0",IF(AND(BN46&gt;=7.9,BN46&lt;7.99),1,0))</f>
        <v>0</v>
      </c>
      <c r="BO226" s="45" t="s">
        <v>91</v>
      </c>
      <c r="BP226" s="46">
        <f t="shared" ref="BP226:BX226" si="2010">IF(BP46="NA","0",IF(AND(BP46&gt;=7.9,BP46&lt;7.99),1,0))</f>
        <v>0</v>
      </c>
      <c r="BQ226" s="46">
        <f t="shared" si="2010"/>
        <v>0</v>
      </c>
      <c r="BR226" s="46">
        <f t="shared" si="2010"/>
        <v>0</v>
      </c>
      <c r="BS226" s="46">
        <f t="shared" si="2010"/>
        <v>0</v>
      </c>
      <c r="BT226" s="46">
        <f t="shared" si="2010"/>
        <v>0</v>
      </c>
      <c r="BU226" s="46">
        <f t="shared" si="2010"/>
        <v>0</v>
      </c>
      <c r="BV226" s="46">
        <f t="shared" si="2010"/>
        <v>0</v>
      </c>
      <c r="BW226" s="46">
        <f t="shared" si="2010"/>
        <v>0</v>
      </c>
      <c r="BX226" s="46">
        <f t="shared" si="2010"/>
        <v>0</v>
      </c>
      <c r="BY226" s="46">
        <f>IF(BY46="NA","0",IF(AND(BY46&gt;=7.9,BY46&lt;7.99),1,0))</f>
        <v>0</v>
      </c>
      <c r="BZ226" s="45" t="s">
        <v>91</v>
      </c>
      <c r="CA226" s="46">
        <f t="shared" ref="CA226:CI226" si="2011">IF(CA46="NA","0",IF(AND(CA46&gt;=7.9,CA46&lt;7.99),1,0))</f>
        <v>0</v>
      </c>
      <c r="CB226" s="46">
        <f t="shared" si="2011"/>
        <v>0</v>
      </c>
      <c r="CC226" s="46">
        <f t="shared" si="2011"/>
        <v>0</v>
      </c>
      <c r="CD226" s="46">
        <f t="shared" si="2011"/>
        <v>0</v>
      </c>
      <c r="CE226" s="46">
        <f t="shared" si="2011"/>
        <v>0</v>
      </c>
      <c r="CF226" s="46">
        <f t="shared" si="2011"/>
        <v>0</v>
      </c>
      <c r="CG226" s="46">
        <f t="shared" si="2011"/>
        <v>0</v>
      </c>
      <c r="CH226" s="46">
        <f t="shared" si="2011"/>
        <v>0</v>
      </c>
      <c r="CI226" s="46">
        <f t="shared" si="2011"/>
        <v>0</v>
      </c>
      <c r="CJ226" s="46">
        <f>IF(CJ46="NA","0",IF(AND(CJ46&gt;=7.9,CJ46&lt;7.99),1,0))</f>
        <v>0</v>
      </c>
      <c r="CK226" s="45" t="s">
        <v>91</v>
      </c>
      <c r="CL226" s="46">
        <f t="shared" ref="CL226:CT226" si="2012">IF(CL46="NA","0",IF(AND(CL46&gt;=7.9,CL46&lt;7.99),1,0))</f>
        <v>0</v>
      </c>
      <c r="CM226" s="46">
        <f t="shared" si="2012"/>
        <v>0</v>
      </c>
      <c r="CN226" s="46">
        <f t="shared" si="2012"/>
        <v>0</v>
      </c>
      <c r="CO226" s="46">
        <f t="shared" si="2012"/>
        <v>0</v>
      </c>
      <c r="CP226" s="46">
        <f t="shared" si="2012"/>
        <v>0</v>
      </c>
      <c r="CQ226" s="46">
        <f t="shared" si="2012"/>
        <v>0</v>
      </c>
      <c r="CR226" s="46">
        <f t="shared" si="2012"/>
        <v>0</v>
      </c>
      <c r="CS226" s="46">
        <f t="shared" si="2012"/>
        <v>0</v>
      </c>
      <c r="CT226" s="46">
        <f t="shared" si="2012"/>
        <v>0</v>
      </c>
      <c r="CU226" s="46">
        <f>IF(CU46="NA","0",IF(AND(CU46&gt;=7.9,CU46&lt;7.99),1,0))</f>
        <v>0</v>
      </c>
      <c r="CV226" s="45" t="s">
        <v>91</v>
      </c>
      <c r="CW226" s="46">
        <f t="shared" ref="CW226:DE226" si="2013">IF(CW46="NA","0",IF(AND(CW46&gt;=7.9,CW46&lt;7.99),1,0))</f>
        <v>0</v>
      </c>
      <c r="CX226" s="46">
        <f t="shared" si="2013"/>
        <v>0</v>
      </c>
      <c r="CY226" s="46">
        <f t="shared" si="2013"/>
        <v>0</v>
      </c>
      <c r="CZ226" s="46">
        <f t="shared" si="2013"/>
        <v>0</v>
      </c>
      <c r="DA226" s="46">
        <f t="shared" si="2013"/>
        <v>0</v>
      </c>
      <c r="DB226" s="46">
        <f t="shared" si="2013"/>
        <v>0</v>
      </c>
      <c r="DC226" s="46">
        <f t="shared" si="2013"/>
        <v>0</v>
      </c>
      <c r="DD226" s="46">
        <f t="shared" si="2013"/>
        <v>0</v>
      </c>
      <c r="DE226" s="46">
        <f t="shared" si="2013"/>
        <v>0</v>
      </c>
      <c r="DF226" s="46">
        <f>IF(DF46="NA","0",IF(AND(DF46&gt;=7.9,DF46&lt;7.99),1,0))</f>
        <v>0</v>
      </c>
      <c r="DG226" s="45" t="s">
        <v>91</v>
      </c>
      <c r="DH226" s="46">
        <f t="shared" ref="DH226:DP226" si="2014">IF(DH46="NA","0",IF(AND(DH46&gt;=7.9,DH46&lt;7.99),1,0))</f>
        <v>0</v>
      </c>
      <c r="DI226" s="46">
        <f t="shared" si="2014"/>
        <v>0</v>
      </c>
      <c r="DJ226" s="46">
        <f t="shared" si="2014"/>
        <v>0</v>
      </c>
      <c r="DK226" s="46">
        <f t="shared" si="2014"/>
        <v>0</v>
      </c>
      <c r="DL226" s="46">
        <f t="shared" si="2014"/>
        <v>0</v>
      </c>
      <c r="DM226" s="46">
        <f t="shared" si="2014"/>
        <v>0</v>
      </c>
      <c r="DN226" s="46">
        <f t="shared" si="2014"/>
        <v>0</v>
      </c>
      <c r="DO226" s="46">
        <f t="shared" si="2014"/>
        <v>0</v>
      </c>
      <c r="DP226" s="46">
        <f t="shared" si="2014"/>
        <v>0</v>
      </c>
      <c r="DQ226" s="46">
        <f>IF(DQ46="NA","0",IF(AND(DQ46&gt;=7.9,DQ46&lt;7.99),1,0))</f>
        <v>0</v>
      </c>
      <c r="DR226" s="45" t="s">
        <v>91</v>
      </c>
      <c r="DS226" s="46">
        <f t="shared" ref="DS226:EA226" si="2015">IF(DS46="NA","0",IF(AND(DS46&gt;=7.9,DS46&lt;7.99),1,0))</f>
        <v>0</v>
      </c>
      <c r="DT226" s="46">
        <f t="shared" si="2015"/>
        <v>0</v>
      </c>
      <c r="DU226" s="46">
        <f t="shared" si="2015"/>
        <v>0</v>
      </c>
      <c r="DV226" s="46">
        <f t="shared" si="2015"/>
        <v>0</v>
      </c>
      <c r="DW226" s="46">
        <f t="shared" si="2015"/>
        <v>0</v>
      </c>
      <c r="DX226" s="46">
        <f t="shared" si="2015"/>
        <v>0</v>
      </c>
      <c r="DY226" s="46">
        <f t="shared" si="2015"/>
        <v>0</v>
      </c>
      <c r="DZ226" s="46">
        <f t="shared" si="2015"/>
        <v>0</v>
      </c>
      <c r="EA226" s="46">
        <f t="shared" si="2015"/>
        <v>0</v>
      </c>
      <c r="EB226" s="46">
        <f>IF(EB46="NA","0",IF(AND(EB46&gt;=7.9,EB46&lt;7.99),1,0))</f>
        <v>0</v>
      </c>
      <c r="EC226" s="45" t="s">
        <v>91</v>
      </c>
      <c r="ED226" s="46">
        <f t="shared" ref="ED226:EL226" si="2016">IF(ED46="NA","0",IF(AND(ED46&gt;=7.9,ED46&lt;7.99),1,0))</f>
        <v>0</v>
      </c>
      <c r="EE226" s="46">
        <f t="shared" si="2016"/>
        <v>0</v>
      </c>
      <c r="EF226" s="46">
        <f t="shared" si="2016"/>
        <v>0</v>
      </c>
      <c r="EG226" s="46">
        <f t="shared" si="2016"/>
        <v>0</v>
      </c>
      <c r="EH226" s="46">
        <f t="shared" si="2016"/>
        <v>0</v>
      </c>
      <c r="EI226" s="46">
        <f t="shared" si="2016"/>
        <v>0</v>
      </c>
      <c r="EJ226" s="46">
        <f t="shared" si="2016"/>
        <v>0</v>
      </c>
      <c r="EK226" s="46">
        <f t="shared" si="2016"/>
        <v>0</v>
      </c>
      <c r="EL226" s="46">
        <f t="shared" si="2016"/>
        <v>0</v>
      </c>
      <c r="EM226" s="46">
        <f t="shared" ref="EM226" si="2017">IF(EM46="NA","0",IF(AND(EM46&gt;=7.9,EM46&lt;7.99),1,0))</f>
        <v>0</v>
      </c>
      <c r="EN226" s="45" t="s">
        <v>91</v>
      </c>
      <c r="EO226" s="46">
        <f t="shared" ref="EO226:EX226" si="2018">IF(EO46="NA","0",IF(AND(EO46&gt;=7.9,EO46&lt;7.99),1,0))</f>
        <v>0</v>
      </c>
      <c r="EP226" s="46">
        <f t="shared" si="2018"/>
        <v>0</v>
      </c>
      <c r="EQ226" s="46">
        <f t="shared" si="2018"/>
        <v>0</v>
      </c>
      <c r="ER226" s="46">
        <f t="shared" si="2018"/>
        <v>0</v>
      </c>
      <c r="ES226" s="46">
        <f t="shared" si="2018"/>
        <v>0</v>
      </c>
      <c r="ET226" s="46">
        <f t="shared" si="2018"/>
        <v>0</v>
      </c>
      <c r="EU226" s="46">
        <f t="shared" si="2018"/>
        <v>0</v>
      </c>
      <c r="EV226" s="46">
        <f t="shared" si="2018"/>
        <v>0</v>
      </c>
      <c r="EW226" s="46">
        <f t="shared" si="2018"/>
        <v>0</v>
      </c>
      <c r="EX226" s="46">
        <f t="shared" si="2018"/>
        <v>0</v>
      </c>
      <c r="EY226" s="45" t="s">
        <v>91</v>
      </c>
      <c r="EZ226" s="46">
        <f t="shared" ref="EZ226:FI226" si="2019">IF(EZ46="NA","0",IF(AND(EZ46&gt;=7.9,EZ46&lt;7.99),1,0))</f>
        <v>0</v>
      </c>
      <c r="FA226" s="46">
        <f t="shared" si="2019"/>
        <v>0</v>
      </c>
      <c r="FB226" s="46">
        <f t="shared" si="2019"/>
        <v>0</v>
      </c>
      <c r="FC226" s="46">
        <f t="shared" si="2019"/>
        <v>0</v>
      </c>
      <c r="FD226" s="46">
        <f t="shared" si="2019"/>
        <v>0</v>
      </c>
      <c r="FE226" s="46">
        <f t="shared" si="2019"/>
        <v>0</v>
      </c>
      <c r="FF226" s="46">
        <f t="shared" si="2019"/>
        <v>0</v>
      </c>
      <c r="FG226" s="46">
        <f t="shared" si="2019"/>
        <v>0</v>
      </c>
      <c r="FH226" s="46">
        <f t="shared" si="2019"/>
        <v>0</v>
      </c>
      <c r="FI226" s="46">
        <f t="shared" si="2019"/>
        <v>0</v>
      </c>
      <c r="FJ226" s="45" t="s">
        <v>91</v>
      </c>
      <c r="FK226" s="46">
        <f t="shared" ref="FK226:FS226" si="2020">IF(FK46="NA","0",IF(AND(FK46&gt;=7.9,FK46&lt;7.99),1,0))</f>
        <v>0</v>
      </c>
      <c r="FL226" s="46">
        <f t="shared" si="2020"/>
        <v>0</v>
      </c>
      <c r="FM226" s="46">
        <f t="shared" si="2020"/>
        <v>0</v>
      </c>
      <c r="FN226" s="46">
        <f t="shared" si="2020"/>
        <v>0</v>
      </c>
      <c r="FO226" s="46">
        <f t="shared" si="2020"/>
        <v>0</v>
      </c>
      <c r="FP226" s="46">
        <f t="shared" si="2020"/>
        <v>0</v>
      </c>
      <c r="FQ226" s="46">
        <f t="shared" si="2020"/>
        <v>0</v>
      </c>
      <c r="FR226" s="46">
        <f t="shared" si="2020"/>
        <v>0</v>
      </c>
      <c r="FS226" s="46">
        <f t="shared" si="2020"/>
        <v>0</v>
      </c>
      <c r="FT226" s="45" t="s">
        <v>91</v>
      </c>
      <c r="FU226" s="98" t="s">
        <v>163</v>
      </c>
      <c r="FV226" s="52">
        <f t="shared" ref="FV226:FV231" si="2021">SUM(B226:FT226)</f>
        <v>0</v>
      </c>
      <c r="FW226" s="37"/>
      <c r="FX226" s="4"/>
      <c r="FY226" s="4"/>
    </row>
    <row r="227" spans="1:181" x14ac:dyDescent="0.2">
      <c r="A227" s="45" t="s">
        <v>92</v>
      </c>
      <c r="B227" s="46">
        <f>IF(B47="NA","0",IF(AND(B47&gt;=7.9,B47&lt;7.99),1,0))</f>
        <v>0</v>
      </c>
      <c r="C227" s="46">
        <f t="shared" ref="C227:J227" si="2022">IF(C47="NA","0",IF(AND(C47&gt;=7.9,C47&lt;7.99),1,0))</f>
        <v>0</v>
      </c>
      <c r="D227" s="46">
        <f t="shared" si="2022"/>
        <v>0</v>
      </c>
      <c r="E227" s="46">
        <f t="shared" si="2022"/>
        <v>0</v>
      </c>
      <c r="F227" s="46">
        <f t="shared" si="2022"/>
        <v>0</v>
      </c>
      <c r="G227" s="46">
        <f t="shared" si="2022"/>
        <v>0</v>
      </c>
      <c r="H227" s="46">
        <f t="shared" si="2022"/>
        <v>0</v>
      </c>
      <c r="I227" s="46">
        <f t="shared" si="2022"/>
        <v>0</v>
      </c>
      <c r="J227" s="46">
        <f t="shared" si="2022"/>
        <v>0</v>
      </c>
      <c r="K227" s="46">
        <f>IF(K47="NA","0",IF(AND(K47&gt;=7.89,K47&lt;7.99),1,0))</f>
        <v>0</v>
      </c>
      <c r="L227" s="45" t="s">
        <v>92</v>
      </c>
      <c r="M227" s="46">
        <f>IF(M47="NA","0",IF(AND(M47&gt;=7.9,M47&lt;7.99),1,0))</f>
        <v>0</v>
      </c>
      <c r="N227" s="46">
        <f t="shared" ref="N227:U227" si="2023">IF(N47="NA","0",IF(AND(N47&gt;=7.9,N47&lt;7.99),1,0))</f>
        <v>0</v>
      </c>
      <c r="O227" s="46">
        <f t="shared" si="2023"/>
        <v>0</v>
      </c>
      <c r="P227" s="46">
        <f t="shared" si="2023"/>
        <v>0</v>
      </c>
      <c r="Q227" s="46">
        <f t="shared" si="2023"/>
        <v>0</v>
      </c>
      <c r="R227" s="46">
        <f t="shared" si="2023"/>
        <v>0</v>
      </c>
      <c r="S227" s="46">
        <f t="shared" si="2023"/>
        <v>0</v>
      </c>
      <c r="T227" s="46">
        <f t="shared" si="2023"/>
        <v>0</v>
      </c>
      <c r="U227" s="46">
        <f t="shared" si="2023"/>
        <v>0</v>
      </c>
      <c r="V227" s="46">
        <f>IF(V47="NA","0",IF(AND(V47&gt;=7.9,V47&lt;7.99),1,0))</f>
        <v>0</v>
      </c>
      <c r="W227" s="45" t="s">
        <v>92</v>
      </c>
      <c r="X227" s="46">
        <f t="shared" ref="X227:AF227" si="2024">IF(X47="NA","0",IF(AND(X47&gt;=7.9,X47&lt;7.99),1,0))</f>
        <v>0</v>
      </c>
      <c r="Y227" s="46">
        <f t="shared" si="2024"/>
        <v>0</v>
      </c>
      <c r="Z227" s="46">
        <f t="shared" si="2024"/>
        <v>0</v>
      </c>
      <c r="AA227" s="46">
        <f t="shared" si="2024"/>
        <v>0</v>
      </c>
      <c r="AB227" s="46">
        <f t="shared" si="2024"/>
        <v>0</v>
      </c>
      <c r="AC227" s="46">
        <f t="shared" si="2024"/>
        <v>0</v>
      </c>
      <c r="AD227" s="46">
        <f t="shared" si="2024"/>
        <v>0</v>
      </c>
      <c r="AE227" s="46">
        <f t="shared" si="2024"/>
        <v>0</v>
      </c>
      <c r="AF227" s="46">
        <f t="shared" si="2024"/>
        <v>0</v>
      </c>
      <c r="AG227" s="46">
        <f>IF(AG47="NA","0",IF(AND(AG47&gt;=7.9,AG47&lt;7.99),1,0))</f>
        <v>0</v>
      </c>
      <c r="AH227" s="45" t="s">
        <v>92</v>
      </c>
      <c r="AI227" s="46">
        <f t="shared" ref="AI227:AQ227" si="2025">IF(AI47="NA","0",IF(AND(AI47&gt;=7.9,AI47&lt;7.99),1,0))</f>
        <v>0</v>
      </c>
      <c r="AJ227" s="46">
        <f t="shared" si="2025"/>
        <v>0</v>
      </c>
      <c r="AK227" s="46">
        <f t="shared" si="2025"/>
        <v>0</v>
      </c>
      <c r="AL227" s="46">
        <f t="shared" si="2025"/>
        <v>0</v>
      </c>
      <c r="AM227" s="46">
        <f t="shared" si="2025"/>
        <v>0</v>
      </c>
      <c r="AN227" s="46">
        <f t="shared" si="2025"/>
        <v>0</v>
      </c>
      <c r="AO227" s="46">
        <f t="shared" si="2025"/>
        <v>0</v>
      </c>
      <c r="AP227" s="46">
        <f t="shared" si="2025"/>
        <v>0</v>
      </c>
      <c r="AQ227" s="46">
        <f t="shared" si="2025"/>
        <v>0</v>
      </c>
      <c r="AR227" s="46">
        <f>IF(AR47="NA","0",IF(AND(AR47&gt;=7.9,AR47&lt;7.99),1,0))</f>
        <v>0</v>
      </c>
      <c r="AS227" s="45" t="s">
        <v>92</v>
      </c>
      <c r="AT227" s="46">
        <f t="shared" ref="AT227:BB227" si="2026">IF(AT47="NA","0",IF(AND(AT47&gt;=7.9,AT47&lt;7.99),1,0))</f>
        <v>0</v>
      </c>
      <c r="AU227" s="46">
        <f t="shared" si="2026"/>
        <v>0</v>
      </c>
      <c r="AV227" s="46">
        <f t="shared" si="2026"/>
        <v>0</v>
      </c>
      <c r="AW227" s="46">
        <f t="shared" si="2026"/>
        <v>0</v>
      </c>
      <c r="AX227" s="46">
        <f t="shared" si="2026"/>
        <v>0</v>
      </c>
      <c r="AY227" s="46">
        <f t="shared" si="2026"/>
        <v>0</v>
      </c>
      <c r="AZ227" s="46">
        <f t="shared" si="2026"/>
        <v>0</v>
      </c>
      <c r="BA227" s="46">
        <f t="shared" si="2026"/>
        <v>0</v>
      </c>
      <c r="BB227" s="46">
        <f t="shared" si="2026"/>
        <v>0</v>
      </c>
      <c r="BC227" s="46">
        <f>IF(BC47="NA","0",IF(AND(BC47&gt;=7.9,BC47&lt;7.99),1,0))</f>
        <v>0</v>
      </c>
      <c r="BD227" s="45" t="s">
        <v>92</v>
      </c>
      <c r="BE227" s="46">
        <f t="shared" ref="BE227:BM227" si="2027">IF(BE47="NA","0",IF(AND(BE47&gt;=7.9,BE47&lt;7.99),1,0))</f>
        <v>0</v>
      </c>
      <c r="BF227" s="46">
        <f t="shared" si="2027"/>
        <v>0</v>
      </c>
      <c r="BG227" s="46">
        <f t="shared" si="2027"/>
        <v>0</v>
      </c>
      <c r="BH227" s="46">
        <f t="shared" si="2027"/>
        <v>0</v>
      </c>
      <c r="BI227" s="46">
        <f t="shared" si="2027"/>
        <v>0</v>
      </c>
      <c r="BJ227" s="46">
        <f t="shared" si="2027"/>
        <v>0</v>
      </c>
      <c r="BK227" s="46">
        <f t="shared" si="2027"/>
        <v>0</v>
      </c>
      <c r="BL227" s="46">
        <f t="shared" si="2027"/>
        <v>0</v>
      </c>
      <c r="BM227" s="46">
        <f t="shared" si="2027"/>
        <v>0</v>
      </c>
      <c r="BN227" s="46">
        <f>IF(BN47="NA","0",IF(AND(BN47&gt;=7.9,BN47&lt;7.99),1,0))</f>
        <v>0</v>
      </c>
      <c r="BO227" s="45" t="s">
        <v>92</v>
      </c>
      <c r="BP227" s="46">
        <f t="shared" ref="BP227:BX227" si="2028">IF(BP47="NA","0",IF(AND(BP47&gt;=7.9,BP47&lt;7.99),1,0))</f>
        <v>0</v>
      </c>
      <c r="BQ227" s="46">
        <f t="shared" si="2028"/>
        <v>0</v>
      </c>
      <c r="BR227" s="46">
        <f t="shared" si="2028"/>
        <v>0</v>
      </c>
      <c r="BS227" s="46">
        <f t="shared" si="2028"/>
        <v>0</v>
      </c>
      <c r="BT227" s="46">
        <f t="shared" si="2028"/>
        <v>0</v>
      </c>
      <c r="BU227" s="46">
        <f t="shared" si="2028"/>
        <v>0</v>
      </c>
      <c r="BV227" s="46">
        <f t="shared" si="2028"/>
        <v>0</v>
      </c>
      <c r="BW227" s="46">
        <f t="shared" si="2028"/>
        <v>0</v>
      </c>
      <c r="BX227" s="46">
        <f t="shared" si="2028"/>
        <v>0</v>
      </c>
      <c r="BY227" s="46">
        <f>IF(BY47="NA","0",IF(AND(BY47&gt;=7.9,BY47&lt;7.99),1,0))</f>
        <v>0</v>
      </c>
      <c r="BZ227" s="45" t="s">
        <v>92</v>
      </c>
      <c r="CA227" s="46">
        <f t="shared" ref="CA227:CH227" si="2029">IF(CA47="NA","0",IF(AND(CA47&gt;=7.9,CA47&lt;7.99),1,0))</f>
        <v>0</v>
      </c>
      <c r="CB227" s="46">
        <f t="shared" si="2029"/>
        <v>0</v>
      </c>
      <c r="CC227" s="46">
        <f t="shared" si="2029"/>
        <v>0</v>
      </c>
      <c r="CD227" s="46">
        <f t="shared" si="2029"/>
        <v>0</v>
      </c>
      <c r="CE227" s="46">
        <f t="shared" si="2029"/>
        <v>0</v>
      </c>
      <c r="CF227" s="46">
        <f t="shared" si="2029"/>
        <v>0</v>
      </c>
      <c r="CG227" s="46">
        <f t="shared" si="2029"/>
        <v>0</v>
      </c>
      <c r="CH227" s="46">
        <f t="shared" si="2029"/>
        <v>0</v>
      </c>
      <c r="CI227" s="46">
        <f>IF(CI47="NA","0",IF(AND(CI47&gt;=7.89,CI47&lt;7.99),1,0))</f>
        <v>0</v>
      </c>
      <c r="CJ227" s="46">
        <f>IF(CJ47="NA","0",IF(AND(CJ47&gt;=7.89,CJ47&lt;7.99),1,0))</f>
        <v>0</v>
      </c>
      <c r="CK227" s="45" t="s">
        <v>92</v>
      </c>
      <c r="CL227" s="46">
        <f t="shared" ref="CL227:CT227" si="2030">IF(CL47="NA","0",IF(AND(CL47&gt;=7.9,CL47&lt;7.99),1,0))</f>
        <v>0</v>
      </c>
      <c r="CM227" s="46">
        <f t="shared" si="2030"/>
        <v>0</v>
      </c>
      <c r="CN227" s="46">
        <f t="shared" si="2030"/>
        <v>0</v>
      </c>
      <c r="CO227" s="46">
        <f t="shared" si="2030"/>
        <v>0</v>
      </c>
      <c r="CP227" s="46">
        <f t="shared" si="2030"/>
        <v>0</v>
      </c>
      <c r="CQ227" s="46">
        <f t="shared" si="2030"/>
        <v>0</v>
      </c>
      <c r="CR227" s="46">
        <f t="shared" si="2030"/>
        <v>0</v>
      </c>
      <c r="CS227" s="46">
        <f t="shared" si="2030"/>
        <v>0</v>
      </c>
      <c r="CT227" s="46">
        <f t="shared" si="2030"/>
        <v>0</v>
      </c>
      <c r="CU227" s="46">
        <f>IF(CU47="NA","0",IF(AND(CU47&gt;=7.9,CU47&lt;7.99),1,0))</f>
        <v>0</v>
      </c>
      <c r="CV227" s="45" t="s">
        <v>92</v>
      </c>
      <c r="CW227" s="46">
        <f t="shared" ref="CW227:DE227" si="2031">IF(CW47="NA","0",IF(AND(CW47&gt;=7.9,CW47&lt;7.99),1,0))</f>
        <v>0</v>
      </c>
      <c r="CX227" s="46">
        <f t="shared" si="2031"/>
        <v>0</v>
      </c>
      <c r="CY227" s="46">
        <f t="shared" si="2031"/>
        <v>0</v>
      </c>
      <c r="CZ227" s="46">
        <f t="shared" si="2031"/>
        <v>0</v>
      </c>
      <c r="DA227" s="46">
        <f t="shared" si="2031"/>
        <v>0</v>
      </c>
      <c r="DB227" s="46">
        <f t="shared" si="2031"/>
        <v>0</v>
      </c>
      <c r="DC227" s="46">
        <f t="shared" si="2031"/>
        <v>0</v>
      </c>
      <c r="DD227" s="46">
        <f t="shared" si="2031"/>
        <v>0</v>
      </c>
      <c r="DE227" s="46">
        <f t="shared" si="2031"/>
        <v>0</v>
      </c>
      <c r="DF227" s="46">
        <f>IF(DF47="NA","0",IF(AND(DF47&gt;=7.9,DF47&lt;7.99),1,0))</f>
        <v>0</v>
      </c>
      <c r="DG227" s="45" t="s">
        <v>92</v>
      </c>
      <c r="DH227" s="46">
        <f t="shared" ref="DH227:DP227" si="2032">IF(DH47="NA","0",IF(AND(DH47&gt;=7.9,DH47&lt;7.99),1,0))</f>
        <v>0</v>
      </c>
      <c r="DI227" s="46">
        <f t="shared" si="2032"/>
        <v>0</v>
      </c>
      <c r="DJ227" s="46">
        <f t="shared" si="2032"/>
        <v>0</v>
      </c>
      <c r="DK227" s="46">
        <f t="shared" si="2032"/>
        <v>0</v>
      </c>
      <c r="DL227" s="46">
        <f t="shared" si="2032"/>
        <v>0</v>
      </c>
      <c r="DM227" s="46">
        <f t="shared" si="2032"/>
        <v>0</v>
      </c>
      <c r="DN227" s="46">
        <f t="shared" si="2032"/>
        <v>0</v>
      </c>
      <c r="DO227" s="46">
        <f t="shared" si="2032"/>
        <v>0</v>
      </c>
      <c r="DP227" s="46">
        <f t="shared" si="2032"/>
        <v>0</v>
      </c>
      <c r="DQ227" s="46">
        <f>IF(DQ47="NA","0",IF(AND(DQ47&gt;=7.9,DQ47&lt;7.99),1,0))</f>
        <v>0</v>
      </c>
      <c r="DR227" s="45" t="s">
        <v>92</v>
      </c>
      <c r="DS227" s="46">
        <f t="shared" ref="DS227:EA227" si="2033">IF(DS47="NA","0",IF(AND(DS47&gt;=7.9,DS47&lt;7.99),1,0))</f>
        <v>0</v>
      </c>
      <c r="DT227" s="46">
        <f t="shared" si="2033"/>
        <v>0</v>
      </c>
      <c r="DU227" s="46">
        <f t="shared" si="2033"/>
        <v>0</v>
      </c>
      <c r="DV227" s="46">
        <f t="shared" si="2033"/>
        <v>0</v>
      </c>
      <c r="DW227" s="46">
        <f t="shared" si="2033"/>
        <v>0</v>
      </c>
      <c r="DX227" s="46">
        <f t="shared" si="2033"/>
        <v>0</v>
      </c>
      <c r="DY227" s="46">
        <f t="shared" si="2033"/>
        <v>0</v>
      </c>
      <c r="DZ227" s="46">
        <f t="shared" si="2033"/>
        <v>0</v>
      </c>
      <c r="EA227" s="46">
        <f t="shared" si="2033"/>
        <v>0</v>
      </c>
      <c r="EB227" s="46">
        <f>IF(EB47="NA","0",IF(AND(EB47&gt;=7.9,EB47&lt;7.99),1,0))</f>
        <v>0</v>
      </c>
      <c r="EC227" s="45" t="s">
        <v>92</v>
      </c>
      <c r="ED227" s="46">
        <f t="shared" ref="ED227:EL227" si="2034">IF(ED47="NA","0",IF(AND(ED47&gt;=7.9,ED47&lt;7.99),1,0))</f>
        <v>0</v>
      </c>
      <c r="EE227" s="46">
        <f t="shared" si="2034"/>
        <v>0</v>
      </c>
      <c r="EF227" s="46">
        <f t="shared" si="2034"/>
        <v>0</v>
      </c>
      <c r="EG227" s="46">
        <f t="shared" si="2034"/>
        <v>0</v>
      </c>
      <c r="EH227" s="46">
        <f t="shared" si="2034"/>
        <v>0</v>
      </c>
      <c r="EI227" s="46">
        <f t="shared" si="2034"/>
        <v>0</v>
      </c>
      <c r="EJ227" s="46">
        <f t="shared" si="2034"/>
        <v>0</v>
      </c>
      <c r="EK227" s="46">
        <f t="shared" si="2034"/>
        <v>0</v>
      </c>
      <c r="EL227" s="46">
        <f t="shared" si="2034"/>
        <v>0</v>
      </c>
      <c r="EM227" s="46">
        <f t="shared" ref="EM227" si="2035">IF(EM47="NA","0",IF(AND(EM47&gt;=7.9,EM47&lt;7.99),1,0))</f>
        <v>0</v>
      </c>
      <c r="EN227" s="45" t="s">
        <v>92</v>
      </c>
      <c r="EO227" s="46">
        <f t="shared" ref="EO227:EX227" si="2036">IF(EO47="NA","0",IF(AND(EO47&gt;=7.9,EO47&lt;7.99),1,0))</f>
        <v>0</v>
      </c>
      <c r="EP227" s="46">
        <f t="shared" si="2036"/>
        <v>0</v>
      </c>
      <c r="EQ227" s="46">
        <f t="shared" si="2036"/>
        <v>0</v>
      </c>
      <c r="ER227" s="46">
        <f t="shared" si="2036"/>
        <v>0</v>
      </c>
      <c r="ES227" s="46">
        <f t="shared" si="2036"/>
        <v>0</v>
      </c>
      <c r="ET227" s="46">
        <f t="shared" si="2036"/>
        <v>0</v>
      </c>
      <c r="EU227" s="46">
        <f t="shared" si="2036"/>
        <v>0</v>
      </c>
      <c r="EV227" s="46">
        <f t="shared" si="2036"/>
        <v>0</v>
      </c>
      <c r="EW227" s="46">
        <f t="shared" si="2036"/>
        <v>0</v>
      </c>
      <c r="EX227" s="46">
        <f t="shared" si="2036"/>
        <v>0</v>
      </c>
      <c r="EY227" s="45" t="s">
        <v>92</v>
      </c>
      <c r="EZ227" s="46">
        <f t="shared" ref="EZ227:FI227" si="2037">IF(EZ47="NA","0",IF(AND(EZ47&gt;=7.9,EZ47&lt;7.99),1,0))</f>
        <v>0</v>
      </c>
      <c r="FA227" s="46">
        <f t="shared" si="2037"/>
        <v>0</v>
      </c>
      <c r="FB227" s="46">
        <f t="shared" si="2037"/>
        <v>0</v>
      </c>
      <c r="FC227" s="46">
        <f t="shared" si="2037"/>
        <v>0</v>
      </c>
      <c r="FD227" s="46">
        <f t="shared" si="2037"/>
        <v>0</v>
      </c>
      <c r="FE227" s="46">
        <f t="shared" si="2037"/>
        <v>0</v>
      </c>
      <c r="FF227" s="46">
        <f t="shared" si="2037"/>
        <v>0</v>
      </c>
      <c r="FG227" s="46">
        <f t="shared" si="2037"/>
        <v>0</v>
      </c>
      <c r="FH227" s="46">
        <f t="shared" si="2037"/>
        <v>0</v>
      </c>
      <c r="FI227" s="46">
        <f t="shared" si="2037"/>
        <v>0</v>
      </c>
      <c r="FJ227" s="45" t="s">
        <v>92</v>
      </c>
      <c r="FK227" s="46">
        <f t="shared" ref="FK227:FS227" si="2038">IF(FK47="NA","0",IF(AND(FK47&gt;=7.9,FK47&lt;7.99),1,0))</f>
        <v>0</v>
      </c>
      <c r="FL227" s="46">
        <f t="shared" si="2038"/>
        <v>0</v>
      </c>
      <c r="FM227" s="46">
        <f t="shared" si="2038"/>
        <v>0</v>
      </c>
      <c r="FN227" s="46">
        <f t="shared" si="2038"/>
        <v>0</v>
      </c>
      <c r="FO227" s="46">
        <f t="shared" si="2038"/>
        <v>0</v>
      </c>
      <c r="FP227" s="46">
        <f t="shared" si="2038"/>
        <v>0</v>
      </c>
      <c r="FQ227" s="46">
        <f t="shared" si="2038"/>
        <v>0</v>
      </c>
      <c r="FR227" s="46">
        <f t="shared" si="2038"/>
        <v>0</v>
      </c>
      <c r="FS227" s="46">
        <f t="shared" si="2038"/>
        <v>0</v>
      </c>
      <c r="FT227" s="45" t="s">
        <v>92</v>
      </c>
      <c r="FU227" s="98" t="s">
        <v>164</v>
      </c>
      <c r="FV227" s="52">
        <f t="shared" si="2021"/>
        <v>0</v>
      </c>
      <c r="FW227" s="37"/>
      <c r="FX227" s="4"/>
      <c r="FY227" s="4"/>
    </row>
    <row r="228" spans="1:181" x14ac:dyDescent="0.2">
      <c r="A228" s="45" t="s">
        <v>93</v>
      </c>
      <c r="B228" s="46">
        <f>IF(OR(B70="NA",B48="NA"),"0",IF(B70="SILL",0,IF(AND(B48&gt;=7.9,B48&lt;7.99),1,0)))</f>
        <v>0</v>
      </c>
      <c r="C228" s="46">
        <f t="shared" ref="C228:K228" si="2039">IF(OR(C70="NA",C48="NA"),"0",IF(C70="SILL",0,IF(AND(C48&gt;=7.9,C48&lt;7.99),1,0)))</f>
        <v>0</v>
      </c>
      <c r="D228" s="46">
        <f t="shared" si="2039"/>
        <v>0</v>
      </c>
      <c r="E228" s="46">
        <f t="shared" si="2039"/>
        <v>0</v>
      </c>
      <c r="F228" s="46">
        <f t="shared" si="2039"/>
        <v>0</v>
      </c>
      <c r="G228" s="46">
        <f t="shared" si="2039"/>
        <v>0</v>
      </c>
      <c r="H228" s="46">
        <f t="shared" si="2039"/>
        <v>0</v>
      </c>
      <c r="I228" s="46">
        <f t="shared" si="2039"/>
        <v>0</v>
      </c>
      <c r="J228" s="46">
        <f t="shared" si="2039"/>
        <v>0</v>
      </c>
      <c r="K228" s="46">
        <f t="shared" si="2039"/>
        <v>0</v>
      </c>
      <c r="L228" s="45" t="s">
        <v>93</v>
      </c>
      <c r="M228" s="46">
        <f>IF(OR(M70="NA",M48="NA"),"0",IF(M70="SILL",0,IF(AND(M48&gt;=7.9,M48&lt;7.99),1,0)))</f>
        <v>0</v>
      </c>
      <c r="N228" s="46">
        <f t="shared" ref="N228:U228" si="2040">IF(OR(N70="NA",N48="NA"),"0",IF(N70="SILL",0,IF(AND(N48&gt;=7.9,N48&lt;7.99),1,0)))</f>
        <v>0</v>
      </c>
      <c r="O228" s="46">
        <f t="shared" si="2040"/>
        <v>0</v>
      </c>
      <c r="P228" s="46">
        <f t="shared" si="2040"/>
        <v>0</v>
      </c>
      <c r="Q228" s="46">
        <f t="shared" si="2040"/>
        <v>0</v>
      </c>
      <c r="R228" s="46">
        <f t="shared" si="2040"/>
        <v>0</v>
      </c>
      <c r="S228" s="46">
        <f t="shared" si="2040"/>
        <v>0</v>
      </c>
      <c r="T228" s="46">
        <f t="shared" si="2040"/>
        <v>0</v>
      </c>
      <c r="U228" s="46">
        <f t="shared" si="2040"/>
        <v>0</v>
      </c>
      <c r="V228" s="46">
        <f>IF(OR(V70="NA",V48="NA"),"0",IF(V70="SILL",0,IF(AND(V48&gt;=7.9,V48&lt;7.99),1,0)))</f>
        <v>0</v>
      </c>
      <c r="W228" s="45" t="s">
        <v>93</v>
      </c>
      <c r="X228" s="46">
        <f t="shared" ref="X228:AF228" si="2041">IF(OR(X70="NA",X48="NA"),"0",IF(X70="SILL",0,IF(AND(X48&gt;=7.9,X48&lt;7.99),1,0)))</f>
        <v>0</v>
      </c>
      <c r="Y228" s="46">
        <f t="shared" si="2041"/>
        <v>0</v>
      </c>
      <c r="Z228" s="46">
        <f t="shared" si="2041"/>
        <v>0</v>
      </c>
      <c r="AA228" s="46">
        <f t="shared" si="2041"/>
        <v>0</v>
      </c>
      <c r="AB228" s="46">
        <f t="shared" si="2041"/>
        <v>0</v>
      </c>
      <c r="AC228" s="46">
        <f t="shared" si="2041"/>
        <v>0</v>
      </c>
      <c r="AD228" s="46">
        <f t="shared" si="2041"/>
        <v>0</v>
      </c>
      <c r="AE228" s="46">
        <f t="shared" si="2041"/>
        <v>0</v>
      </c>
      <c r="AF228" s="46">
        <f t="shared" si="2041"/>
        <v>0</v>
      </c>
      <c r="AG228" s="46">
        <f>IF(OR(AG70="NA",AG48="NA"),"0",IF(AG70="SILL",0,IF(AND(AG48&gt;=7.9,AG48&lt;7.99),1,0)))</f>
        <v>0</v>
      </c>
      <c r="AH228" s="45" t="s">
        <v>93</v>
      </c>
      <c r="AI228" s="46">
        <f t="shared" ref="AI228:AQ228" si="2042">IF(OR(AI70="NA",AI48="NA"),"0",IF(AI70="SILL",0,IF(AND(AI48&gt;=7.9,AI48&lt;7.99),1,0)))</f>
        <v>0</v>
      </c>
      <c r="AJ228" s="46">
        <f t="shared" si="2042"/>
        <v>0</v>
      </c>
      <c r="AK228" s="46">
        <f t="shared" si="2042"/>
        <v>0</v>
      </c>
      <c r="AL228" s="46">
        <f t="shared" si="2042"/>
        <v>0</v>
      </c>
      <c r="AM228" s="46">
        <f t="shared" si="2042"/>
        <v>0</v>
      </c>
      <c r="AN228" s="46">
        <f t="shared" si="2042"/>
        <v>0</v>
      </c>
      <c r="AO228" s="46">
        <f t="shared" si="2042"/>
        <v>0</v>
      </c>
      <c r="AP228" s="46">
        <f t="shared" si="2042"/>
        <v>0</v>
      </c>
      <c r="AQ228" s="46">
        <f t="shared" si="2042"/>
        <v>0</v>
      </c>
      <c r="AR228" s="46">
        <f>IF(OR(AR70="NA",AR48="NA"),"0",IF(AR70="SILL",0,IF(AND(AR48&gt;=7.9,AR48&lt;7.99),1,0)))</f>
        <v>0</v>
      </c>
      <c r="AS228" s="45" t="s">
        <v>93</v>
      </c>
      <c r="AT228" s="46">
        <f t="shared" ref="AT228:BB228" si="2043">IF(OR(AT70="NA",AT48="NA"),"0",IF(AT70="SILL",0,IF(AND(AT48&gt;=7.9,AT48&lt;7.99),1,0)))</f>
        <v>0</v>
      </c>
      <c r="AU228" s="46">
        <f t="shared" si="2043"/>
        <v>0</v>
      </c>
      <c r="AV228" s="46">
        <f t="shared" si="2043"/>
        <v>0</v>
      </c>
      <c r="AW228" s="46">
        <f t="shared" si="2043"/>
        <v>0</v>
      </c>
      <c r="AX228" s="46">
        <f t="shared" si="2043"/>
        <v>0</v>
      </c>
      <c r="AY228" s="46">
        <f t="shared" si="2043"/>
        <v>0</v>
      </c>
      <c r="AZ228" s="46">
        <f t="shared" si="2043"/>
        <v>0</v>
      </c>
      <c r="BA228" s="46">
        <f t="shared" si="2043"/>
        <v>0</v>
      </c>
      <c r="BB228" s="46">
        <f t="shared" si="2043"/>
        <v>0</v>
      </c>
      <c r="BC228" s="46">
        <f>IF(OR(BC70="NA",BC48="NA"),"0",IF(BC70="SILL",0,IF(AND(BC48&gt;=7.9,BC48&lt;7.99),1,0)))</f>
        <v>0</v>
      </c>
      <c r="BD228" s="45" t="s">
        <v>93</v>
      </c>
      <c r="BE228" s="46">
        <f t="shared" ref="BE228:BM228" si="2044">IF(OR(BE70="NA",BE48="NA"),"0",IF(BE70="SILL",0,IF(AND(BE48&gt;=7.9,BE48&lt;7.99),1,0)))</f>
        <v>0</v>
      </c>
      <c r="BF228" s="46">
        <f t="shared" si="2044"/>
        <v>0</v>
      </c>
      <c r="BG228" s="46">
        <f t="shared" si="2044"/>
        <v>0</v>
      </c>
      <c r="BH228" s="46">
        <f t="shared" si="2044"/>
        <v>0</v>
      </c>
      <c r="BI228" s="46">
        <f t="shared" si="2044"/>
        <v>0</v>
      </c>
      <c r="BJ228" s="46">
        <f t="shared" si="2044"/>
        <v>0</v>
      </c>
      <c r="BK228" s="46">
        <f t="shared" si="2044"/>
        <v>0</v>
      </c>
      <c r="BL228" s="46">
        <f t="shared" si="2044"/>
        <v>0</v>
      </c>
      <c r="BM228" s="46">
        <f t="shared" si="2044"/>
        <v>0</v>
      </c>
      <c r="BN228" s="46">
        <f>IF(OR(BN70="NA",BN48="NA"),"0",IF(BN70="SILL",0,IF(AND(BN48&gt;=7.9,BN48&lt;7.99),1,0)))</f>
        <v>0</v>
      </c>
      <c r="BO228" s="45" t="s">
        <v>93</v>
      </c>
      <c r="BP228" s="46">
        <f t="shared" ref="BP228:BX228" si="2045">IF(OR(BP70="NA",BP48="NA"),"0",IF(BP70="SILL",0,IF(AND(BP48&gt;=7.9,BP48&lt;7.99),1,0)))</f>
        <v>0</v>
      </c>
      <c r="BQ228" s="46">
        <f t="shared" si="2045"/>
        <v>0</v>
      </c>
      <c r="BR228" s="46">
        <f t="shared" si="2045"/>
        <v>0</v>
      </c>
      <c r="BS228" s="46">
        <f t="shared" si="2045"/>
        <v>0</v>
      </c>
      <c r="BT228" s="46">
        <f t="shared" si="2045"/>
        <v>0</v>
      </c>
      <c r="BU228" s="46">
        <f t="shared" si="2045"/>
        <v>0</v>
      </c>
      <c r="BV228" s="46">
        <f t="shared" si="2045"/>
        <v>0</v>
      </c>
      <c r="BW228" s="46">
        <f t="shared" si="2045"/>
        <v>0</v>
      </c>
      <c r="BX228" s="46">
        <f t="shared" si="2045"/>
        <v>0</v>
      </c>
      <c r="BY228" s="46">
        <f>IF(OR(BY70="NA",BY48="NA"),"0",IF(BY70="SILL",0,IF(AND(BY48&gt;=7.9,BY48&lt;7.99),1,0)))</f>
        <v>0</v>
      </c>
      <c r="BZ228" s="45" t="s">
        <v>93</v>
      </c>
      <c r="CA228" s="46">
        <f t="shared" ref="CA228:CI228" si="2046">IF(OR(CA70="NA",CA48="NA"),"0",IF(CA70="SILL",0,IF(AND(CA48&gt;=7.9,CA48&lt;7.99),1,0)))</f>
        <v>0</v>
      </c>
      <c r="CB228" s="46">
        <f t="shared" si="2046"/>
        <v>0</v>
      </c>
      <c r="CC228" s="46">
        <f t="shared" si="2046"/>
        <v>0</v>
      </c>
      <c r="CD228" s="46">
        <f t="shared" si="2046"/>
        <v>0</v>
      </c>
      <c r="CE228" s="46">
        <f t="shared" si="2046"/>
        <v>0</v>
      </c>
      <c r="CF228" s="46">
        <f t="shared" si="2046"/>
        <v>0</v>
      </c>
      <c r="CG228" s="46">
        <f t="shared" si="2046"/>
        <v>0</v>
      </c>
      <c r="CH228" s="46">
        <f t="shared" si="2046"/>
        <v>0</v>
      </c>
      <c r="CI228" s="46">
        <f t="shared" si="2046"/>
        <v>0</v>
      </c>
      <c r="CJ228" s="46">
        <f>IF(OR(CJ70="NA",CJ48="NA"),"0",IF(CJ70="SILL",0,IF(AND(CJ48&gt;=7.9,CJ48&lt;7.99),1,0)))</f>
        <v>0</v>
      </c>
      <c r="CK228" s="45" t="s">
        <v>93</v>
      </c>
      <c r="CL228" s="46">
        <f t="shared" ref="CL228:CT228" si="2047">IF(OR(CL70="NA",CL48="NA"),"0",IF(CL70="SILL",0,IF(AND(CL48&gt;=7.9,CL48&lt;7.99),1,0)))</f>
        <v>0</v>
      </c>
      <c r="CM228" s="46">
        <f t="shared" si="2047"/>
        <v>0</v>
      </c>
      <c r="CN228" s="46">
        <f t="shared" si="2047"/>
        <v>0</v>
      </c>
      <c r="CO228" s="46">
        <f t="shared" si="2047"/>
        <v>0</v>
      </c>
      <c r="CP228" s="46">
        <f t="shared" si="2047"/>
        <v>0</v>
      </c>
      <c r="CQ228" s="46">
        <f t="shared" si="2047"/>
        <v>0</v>
      </c>
      <c r="CR228" s="46">
        <f t="shared" si="2047"/>
        <v>0</v>
      </c>
      <c r="CS228" s="46">
        <f t="shared" si="2047"/>
        <v>0</v>
      </c>
      <c r="CT228" s="46">
        <f t="shared" si="2047"/>
        <v>0</v>
      </c>
      <c r="CU228" s="46">
        <f>IF(OR(CU70="NA",CU48="NA"),"0",IF(CU70="SILL",0,IF(AND(CU48&gt;=7.9,CU48&lt;7.99),1,0)))</f>
        <v>0</v>
      </c>
      <c r="CV228" s="45" t="s">
        <v>93</v>
      </c>
      <c r="CW228" s="46">
        <f t="shared" ref="CW228:DE228" si="2048">IF(OR(CW70="NA",CW48="NA"),"0",IF(CW70="SILL",0,IF(AND(CW48&gt;=7.9,CW48&lt;7.99),1,0)))</f>
        <v>0</v>
      </c>
      <c r="CX228" s="46">
        <f t="shared" si="2048"/>
        <v>0</v>
      </c>
      <c r="CY228" s="46">
        <f t="shared" si="2048"/>
        <v>0</v>
      </c>
      <c r="CZ228" s="46">
        <f t="shared" si="2048"/>
        <v>0</v>
      </c>
      <c r="DA228" s="46">
        <f t="shared" si="2048"/>
        <v>0</v>
      </c>
      <c r="DB228" s="46">
        <f t="shared" si="2048"/>
        <v>0</v>
      </c>
      <c r="DC228" s="46">
        <f t="shared" si="2048"/>
        <v>0</v>
      </c>
      <c r="DD228" s="46">
        <f t="shared" si="2048"/>
        <v>0</v>
      </c>
      <c r="DE228" s="46">
        <f t="shared" si="2048"/>
        <v>0</v>
      </c>
      <c r="DF228" s="46">
        <f>IF(OR(DF70="NA",DF48="NA"),"0",IF(DF70="SILL",0,IF(AND(DF48&gt;=7.9,DF48&lt;7.99),1,0)))</f>
        <v>0</v>
      </c>
      <c r="DG228" s="45" t="s">
        <v>93</v>
      </c>
      <c r="DH228" s="46">
        <f t="shared" ref="DH228:DP228" si="2049">IF(OR(DH70="NA",DH48="NA"),"0",IF(DH70="SILL",0,IF(AND(DH48&gt;=7.9,DH48&lt;7.99),1,0)))</f>
        <v>0</v>
      </c>
      <c r="DI228" s="46">
        <f t="shared" si="2049"/>
        <v>0</v>
      </c>
      <c r="DJ228" s="46">
        <f t="shared" si="2049"/>
        <v>0</v>
      </c>
      <c r="DK228" s="46">
        <f t="shared" si="2049"/>
        <v>0</v>
      </c>
      <c r="DL228" s="46">
        <f t="shared" si="2049"/>
        <v>0</v>
      </c>
      <c r="DM228" s="46">
        <f t="shared" si="2049"/>
        <v>0</v>
      </c>
      <c r="DN228" s="46">
        <f t="shared" si="2049"/>
        <v>0</v>
      </c>
      <c r="DO228" s="46">
        <f t="shared" si="2049"/>
        <v>0</v>
      </c>
      <c r="DP228" s="46">
        <f t="shared" si="2049"/>
        <v>0</v>
      </c>
      <c r="DQ228" s="46">
        <f>IF(OR(DQ70="NA",DQ48="NA"),"0",IF(DQ70="SILL",0,IF(AND(DQ48&gt;=7.9,DQ48&lt;7.99),1,0)))</f>
        <v>0</v>
      </c>
      <c r="DR228" s="45" t="s">
        <v>93</v>
      </c>
      <c r="DS228" s="46">
        <f t="shared" ref="DS228:EA228" si="2050">IF(OR(DS70="NA",DS48="NA"),"0",IF(DS70="SILL",0,IF(AND(DS48&gt;=7.9,DS48&lt;7.99),1,0)))</f>
        <v>0</v>
      </c>
      <c r="DT228" s="46">
        <f t="shared" si="2050"/>
        <v>0</v>
      </c>
      <c r="DU228" s="46">
        <f t="shared" si="2050"/>
        <v>0</v>
      </c>
      <c r="DV228" s="46">
        <f t="shared" si="2050"/>
        <v>0</v>
      </c>
      <c r="DW228" s="46">
        <f t="shared" si="2050"/>
        <v>0</v>
      </c>
      <c r="DX228" s="46">
        <f t="shared" si="2050"/>
        <v>0</v>
      </c>
      <c r="DY228" s="46">
        <f t="shared" si="2050"/>
        <v>0</v>
      </c>
      <c r="DZ228" s="46">
        <f t="shared" si="2050"/>
        <v>0</v>
      </c>
      <c r="EA228" s="46">
        <f t="shared" si="2050"/>
        <v>0</v>
      </c>
      <c r="EB228" s="46">
        <f>IF(OR(EB70="NA",EB48="NA"),"0",IF(EB70="SILL",0,IF(AND(EB48&gt;=7.9,EB48&lt;7.99),1,0)))</f>
        <v>0</v>
      </c>
      <c r="EC228" s="45" t="s">
        <v>93</v>
      </c>
      <c r="ED228" s="46">
        <f t="shared" ref="ED228:EL228" si="2051">IF(OR(ED70="NA",ED48="NA"),"0",IF(ED70="SILL",0,IF(AND(ED48&gt;=7.9,ED48&lt;7.99),1,0)))</f>
        <v>0</v>
      </c>
      <c r="EE228" s="46">
        <f t="shared" si="2051"/>
        <v>0</v>
      </c>
      <c r="EF228" s="46">
        <f t="shared" si="2051"/>
        <v>0</v>
      </c>
      <c r="EG228" s="46">
        <f t="shared" si="2051"/>
        <v>0</v>
      </c>
      <c r="EH228" s="46">
        <f t="shared" si="2051"/>
        <v>0</v>
      </c>
      <c r="EI228" s="46">
        <f t="shared" si="2051"/>
        <v>0</v>
      </c>
      <c r="EJ228" s="46">
        <f t="shared" si="2051"/>
        <v>0</v>
      </c>
      <c r="EK228" s="46">
        <f t="shared" si="2051"/>
        <v>0</v>
      </c>
      <c r="EL228" s="46">
        <f t="shared" si="2051"/>
        <v>0</v>
      </c>
      <c r="EM228" s="46">
        <f t="shared" ref="EM228" si="2052">IF(OR(EM70="NA",EM48="NA"),"0",IF(EM70="SILL",0,IF(AND(EM48&gt;=7.9,EM48&lt;7.99),1,0)))</f>
        <v>0</v>
      </c>
      <c r="EN228" s="45" t="s">
        <v>93</v>
      </c>
      <c r="EO228" s="46">
        <f t="shared" ref="EO228:EX228" si="2053">IF(OR(EO70="NA",EO48="NA"),"0",IF(EO70="SILL",0,IF(AND(EO48&gt;=7.9,EO48&lt;7.99),1,0)))</f>
        <v>0</v>
      </c>
      <c r="EP228" s="46">
        <f t="shared" si="2053"/>
        <v>0</v>
      </c>
      <c r="EQ228" s="46">
        <f t="shared" si="2053"/>
        <v>0</v>
      </c>
      <c r="ER228" s="46">
        <f t="shared" si="2053"/>
        <v>0</v>
      </c>
      <c r="ES228" s="46">
        <f t="shared" si="2053"/>
        <v>0</v>
      </c>
      <c r="ET228" s="46">
        <f t="shared" si="2053"/>
        <v>0</v>
      </c>
      <c r="EU228" s="46">
        <f t="shared" si="2053"/>
        <v>0</v>
      </c>
      <c r="EV228" s="46">
        <f t="shared" si="2053"/>
        <v>0</v>
      </c>
      <c r="EW228" s="46">
        <f t="shared" si="2053"/>
        <v>0</v>
      </c>
      <c r="EX228" s="46">
        <f t="shared" si="2053"/>
        <v>0</v>
      </c>
      <c r="EY228" s="45" t="s">
        <v>93</v>
      </c>
      <c r="EZ228" s="46">
        <f t="shared" ref="EZ228:FI228" si="2054">IF(OR(EZ70="NA",EZ48="NA"),"0",IF(EZ70="SILL",0,IF(AND(EZ48&gt;=7.9,EZ48&lt;7.99),1,0)))</f>
        <v>0</v>
      </c>
      <c r="FA228" s="46">
        <f t="shared" si="2054"/>
        <v>0</v>
      </c>
      <c r="FB228" s="46">
        <f t="shared" si="2054"/>
        <v>0</v>
      </c>
      <c r="FC228" s="46">
        <f t="shared" si="2054"/>
        <v>0</v>
      </c>
      <c r="FD228" s="46">
        <f t="shared" si="2054"/>
        <v>0</v>
      </c>
      <c r="FE228" s="46">
        <f t="shared" si="2054"/>
        <v>0</v>
      </c>
      <c r="FF228" s="46">
        <f t="shared" si="2054"/>
        <v>0</v>
      </c>
      <c r="FG228" s="46">
        <f t="shared" si="2054"/>
        <v>0</v>
      </c>
      <c r="FH228" s="46">
        <f t="shared" si="2054"/>
        <v>0</v>
      </c>
      <c r="FI228" s="46">
        <f t="shared" si="2054"/>
        <v>0</v>
      </c>
      <c r="FJ228" s="45" t="s">
        <v>93</v>
      </c>
      <c r="FK228" s="46">
        <f t="shared" ref="FK228:FS228" si="2055">IF(OR(FK70="NA",FK48="NA"),"0",IF(FK70="SILL",0,IF(AND(FK48&gt;=7.9,FK48&lt;7.99),1,0)))</f>
        <v>0</v>
      </c>
      <c r="FL228" s="46">
        <f t="shared" si="2055"/>
        <v>0</v>
      </c>
      <c r="FM228" s="46">
        <f t="shared" si="2055"/>
        <v>0</v>
      </c>
      <c r="FN228" s="46">
        <f t="shared" si="2055"/>
        <v>0</v>
      </c>
      <c r="FO228" s="46">
        <f t="shared" si="2055"/>
        <v>0</v>
      </c>
      <c r="FP228" s="46">
        <f t="shared" si="2055"/>
        <v>0</v>
      </c>
      <c r="FQ228" s="46">
        <f t="shared" si="2055"/>
        <v>0</v>
      </c>
      <c r="FR228" s="46">
        <f t="shared" si="2055"/>
        <v>0</v>
      </c>
      <c r="FS228" s="46">
        <f t="shared" si="2055"/>
        <v>0</v>
      </c>
      <c r="FT228" s="45" t="s">
        <v>93</v>
      </c>
      <c r="FU228" s="98" t="s">
        <v>165</v>
      </c>
      <c r="FV228" s="52">
        <f t="shared" si="2021"/>
        <v>0</v>
      </c>
      <c r="FW228" s="37"/>
      <c r="FX228" s="4"/>
      <c r="FY228" s="4"/>
    </row>
    <row r="229" spans="1:181" x14ac:dyDescent="0.2">
      <c r="A229" s="45" t="s">
        <v>94</v>
      </c>
      <c r="B229" s="46">
        <f>IF(OR(B71="NA",B49="NA"),"0",IF(B71="SILL",0,IF(AND(B49&gt;=7.9,B49&lt;7.99),1,0)))</f>
        <v>0</v>
      </c>
      <c r="C229" s="46">
        <f t="shared" ref="C229:K229" si="2056">IF(OR(C71="NA",C49="NA"),"0",IF(C71="SILL",0,IF(AND(C49&gt;=7.9,C49&lt;7.99),1,0)))</f>
        <v>0</v>
      </c>
      <c r="D229" s="46">
        <f t="shared" si="2056"/>
        <v>0</v>
      </c>
      <c r="E229" s="46">
        <f t="shared" si="2056"/>
        <v>0</v>
      </c>
      <c r="F229" s="46">
        <f t="shared" si="2056"/>
        <v>0</v>
      </c>
      <c r="G229" s="46">
        <f t="shared" si="2056"/>
        <v>0</v>
      </c>
      <c r="H229" s="46">
        <f t="shared" si="2056"/>
        <v>0</v>
      </c>
      <c r="I229" s="46">
        <f t="shared" si="2056"/>
        <v>0</v>
      </c>
      <c r="J229" s="46">
        <f t="shared" si="2056"/>
        <v>0</v>
      </c>
      <c r="K229" s="46">
        <f t="shared" si="2056"/>
        <v>0</v>
      </c>
      <c r="L229" s="45" t="s">
        <v>94</v>
      </c>
      <c r="M229" s="46">
        <f>IF(OR(M71="NA",M49="NA"),"0",IF(M71="SILL",0,IF(AND(M49&gt;=7.9,M49&lt;7.99),1,0)))</f>
        <v>0</v>
      </c>
      <c r="N229" s="46">
        <f t="shared" ref="N229:U230" si="2057">IF(OR(N71="NA",N49="NA"),"0",IF(N71="SILL",0,IF(AND(N49&gt;=7.9,N49&lt;7.99),1,0)))</f>
        <v>0</v>
      </c>
      <c r="O229" s="46">
        <f t="shared" si="2057"/>
        <v>0</v>
      </c>
      <c r="P229" s="46">
        <f t="shared" si="2057"/>
        <v>0</v>
      </c>
      <c r="Q229" s="46">
        <f t="shared" si="2057"/>
        <v>0</v>
      </c>
      <c r="R229" s="46">
        <f t="shared" si="2057"/>
        <v>0</v>
      </c>
      <c r="S229" s="46">
        <f t="shared" si="2057"/>
        <v>0</v>
      </c>
      <c r="T229" s="46">
        <f t="shared" si="2057"/>
        <v>0</v>
      </c>
      <c r="U229" s="46">
        <f t="shared" si="2057"/>
        <v>0</v>
      </c>
      <c r="V229" s="46">
        <f>IF(OR(V71="NA",V49="NA"),"0",IF(V71="SILL",0,IF(AND(V49&gt;=7.9,V49&lt;7.99),1,0)))</f>
        <v>0</v>
      </c>
      <c r="W229" s="45" t="s">
        <v>94</v>
      </c>
      <c r="X229" s="46">
        <f t="shared" ref="X229:AF229" si="2058">IF(OR(X71="NA",X49="NA"),"0",IF(X71="SILL",0,IF(AND(X49&gt;=7.9,X49&lt;7.99),1,0)))</f>
        <v>0</v>
      </c>
      <c r="Y229" s="46">
        <f t="shared" si="2058"/>
        <v>0</v>
      </c>
      <c r="Z229" s="46">
        <f t="shared" si="2058"/>
        <v>0</v>
      </c>
      <c r="AA229" s="46">
        <f t="shared" si="2058"/>
        <v>0</v>
      </c>
      <c r="AB229" s="46">
        <f t="shared" si="2058"/>
        <v>0</v>
      </c>
      <c r="AC229" s="46">
        <f t="shared" si="2058"/>
        <v>0</v>
      </c>
      <c r="AD229" s="46">
        <f t="shared" si="2058"/>
        <v>0</v>
      </c>
      <c r="AE229" s="46">
        <f t="shared" si="2058"/>
        <v>0</v>
      </c>
      <c r="AF229" s="46">
        <f t="shared" si="2058"/>
        <v>0</v>
      </c>
      <c r="AG229" s="46">
        <f>IF(OR(AG71="NA",AG49="NA"),"0",IF(AG71="SILL",0,IF(AND(AG49&gt;=7.9,AG49&lt;7.99),1,0)))</f>
        <v>0</v>
      </c>
      <c r="AH229" s="45" t="s">
        <v>94</v>
      </c>
      <c r="AI229" s="46">
        <f t="shared" ref="AI229:AQ229" si="2059">IF(OR(AI71="NA",AI49="NA"),"0",IF(AI71="SILL",0,IF(AND(AI49&gt;=7.9,AI49&lt;7.99),1,0)))</f>
        <v>0</v>
      </c>
      <c r="AJ229" s="46">
        <f t="shared" si="2059"/>
        <v>0</v>
      </c>
      <c r="AK229" s="46">
        <f t="shared" si="2059"/>
        <v>0</v>
      </c>
      <c r="AL229" s="46">
        <f t="shared" si="2059"/>
        <v>0</v>
      </c>
      <c r="AM229" s="46">
        <f t="shared" si="2059"/>
        <v>0</v>
      </c>
      <c r="AN229" s="46">
        <f t="shared" si="2059"/>
        <v>0</v>
      </c>
      <c r="AO229" s="46">
        <f t="shared" si="2059"/>
        <v>0</v>
      </c>
      <c r="AP229" s="46">
        <f t="shared" si="2059"/>
        <v>0</v>
      </c>
      <c r="AQ229" s="46">
        <f t="shared" si="2059"/>
        <v>0</v>
      </c>
      <c r="AR229" s="46">
        <f>IF(OR(AR71="NA",AR49="NA"),"0",IF(AR71="SILL",0,IF(AND(AR49&gt;=7.9,AR49&lt;7.99),1,0)))</f>
        <v>0</v>
      </c>
      <c r="AS229" s="45" t="s">
        <v>94</v>
      </c>
      <c r="AT229" s="46">
        <f t="shared" ref="AT229:BB229" si="2060">IF(OR(AT71="NA",AT49="NA"),"0",IF(AT71="SILL",0,IF(AND(AT49&gt;=7.9,AT49&lt;7.99),1,0)))</f>
        <v>0</v>
      </c>
      <c r="AU229" s="46">
        <f t="shared" si="2060"/>
        <v>0</v>
      </c>
      <c r="AV229" s="46">
        <f t="shared" si="2060"/>
        <v>0</v>
      </c>
      <c r="AW229" s="46">
        <f t="shared" si="2060"/>
        <v>0</v>
      </c>
      <c r="AX229" s="46">
        <f t="shared" si="2060"/>
        <v>0</v>
      </c>
      <c r="AY229" s="46">
        <f t="shared" si="2060"/>
        <v>0</v>
      </c>
      <c r="AZ229" s="46">
        <f t="shared" si="2060"/>
        <v>0</v>
      </c>
      <c r="BA229" s="46">
        <f t="shared" si="2060"/>
        <v>0</v>
      </c>
      <c r="BB229" s="46">
        <f t="shared" si="2060"/>
        <v>0</v>
      </c>
      <c r="BC229" s="46">
        <f>IF(OR(BC71="NA",BC49="NA"),"0",IF(BC71="SILL",0,IF(AND(BC49&gt;=7.9,BC49&lt;7.99),1,0)))</f>
        <v>0</v>
      </c>
      <c r="BD229" s="45" t="s">
        <v>94</v>
      </c>
      <c r="BE229" s="46">
        <f t="shared" ref="BE229:BM229" si="2061">IF(OR(BE71="NA",BE49="NA"),"0",IF(BE71="SILL",0,IF(AND(BE49&gt;=7.9,BE49&lt;7.99),1,0)))</f>
        <v>0</v>
      </c>
      <c r="BF229" s="46">
        <f t="shared" si="2061"/>
        <v>0</v>
      </c>
      <c r="BG229" s="46">
        <f t="shared" si="2061"/>
        <v>0</v>
      </c>
      <c r="BH229" s="46">
        <f t="shared" si="2061"/>
        <v>0</v>
      </c>
      <c r="BI229" s="46">
        <f t="shared" si="2061"/>
        <v>0</v>
      </c>
      <c r="BJ229" s="46">
        <f t="shared" si="2061"/>
        <v>0</v>
      </c>
      <c r="BK229" s="46">
        <f t="shared" si="2061"/>
        <v>0</v>
      </c>
      <c r="BL229" s="46">
        <f t="shared" si="2061"/>
        <v>0</v>
      </c>
      <c r="BM229" s="46">
        <f t="shared" si="2061"/>
        <v>0</v>
      </c>
      <c r="BN229" s="46">
        <f>IF(OR(BN71="NA",BN49="NA"),"0",IF(BN71="SILL",0,IF(AND(BN49&gt;=7.9,BN49&lt;7.99),1,0)))</f>
        <v>0</v>
      </c>
      <c r="BO229" s="45" t="s">
        <v>94</v>
      </c>
      <c r="BP229" s="46">
        <f t="shared" ref="BP229:BX229" si="2062">IF(OR(BP71="NA",BP49="NA"),"0",IF(BP71="SILL",0,IF(AND(BP49&gt;=7.9,BP49&lt;7.99),1,0)))</f>
        <v>0</v>
      </c>
      <c r="BQ229" s="46">
        <f t="shared" si="2062"/>
        <v>0</v>
      </c>
      <c r="BR229" s="46">
        <f t="shared" si="2062"/>
        <v>0</v>
      </c>
      <c r="BS229" s="46">
        <f t="shared" si="2062"/>
        <v>0</v>
      </c>
      <c r="BT229" s="46">
        <f t="shared" si="2062"/>
        <v>0</v>
      </c>
      <c r="BU229" s="46">
        <f t="shared" si="2062"/>
        <v>0</v>
      </c>
      <c r="BV229" s="46">
        <f t="shared" si="2062"/>
        <v>0</v>
      </c>
      <c r="BW229" s="46">
        <f t="shared" si="2062"/>
        <v>0</v>
      </c>
      <c r="BX229" s="46">
        <f t="shared" si="2062"/>
        <v>0</v>
      </c>
      <c r="BY229" s="46">
        <f>IF(OR(BY71="NA",BY49="NA"),"0",IF(BY71="SILL",0,IF(AND(BY49&gt;=7.9,BY49&lt;7.99),1,0)))</f>
        <v>0</v>
      </c>
      <c r="BZ229" s="45" t="s">
        <v>94</v>
      </c>
      <c r="CA229" s="46">
        <f t="shared" ref="CA229:CI229" si="2063">IF(OR(CA71="NA",CA49="NA"),"0",IF(CA71="SILL",0,IF(AND(CA49&gt;=7.9,CA49&lt;7.99),1,0)))</f>
        <v>0</v>
      </c>
      <c r="CB229" s="46">
        <f t="shared" si="2063"/>
        <v>0</v>
      </c>
      <c r="CC229" s="46">
        <f t="shared" si="2063"/>
        <v>0</v>
      </c>
      <c r="CD229" s="46">
        <f t="shared" si="2063"/>
        <v>0</v>
      </c>
      <c r="CE229" s="46">
        <f t="shared" si="2063"/>
        <v>0</v>
      </c>
      <c r="CF229" s="46">
        <f t="shared" si="2063"/>
        <v>0</v>
      </c>
      <c r="CG229" s="46">
        <f t="shared" si="2063"/>
        <v>0</v>
      </c>
      <c r="CH229" s="46">
        <f t="shared" si="2063"/>
        <v>0</v>
      </c>
      <c r="CI229" s="46">
        <f t="shared" si="2063"/>
        <v>0</v>
      </c>
      <c r="CJ229" s="46">
        <f>IF(OR(CJ71="NA",CJ49="NA"),"0",IF(CJ71="SILL",0,IF(AND(CJ49&gt;=7.9,CJ49&lt;7.99),1,0)))</f>
        <v>0</v>
      </c>
      <c r="CK229" s="45" t="s">
        <v>94</v>
      </c>
      <c r="CL229" s="46">
        <f t="shared" ref="CL229:CT229" si="2064">IF(OR(CL71="NA",CL49="NA"),"0",IF(CL71="SILL",0,IF(AND(CL49&gt;=7.9,CL49&lt;7.99),1,0)))</f>
        <v>0</v>
      </c>
      <c r="CM229" s="46">
        <f t="shared" si="2064"/>
        <v>0</v>
      </c>
      <c r="CN229" s="46">
        <f t="shared" si="2064"/>
        <v>0</v>
      </c>
      <c r="CO229" s="46">
        <f t="shared" si="2064"/>
        <v>0</v>
      </c>
      <c r="CP229" s="46">
        <f t="shared" si="2064"/>
        <v>0</v>
      </c>
      <c r="CQ229" s="46">
        <f t="shared" si="2064"/>
        <v>0</v>
      </c>
      <c r="CR229" s="46">
        <f t="shared" si="2064"/>
        <v>0</v>
      </c>
      <c r="CS229" s="46">
        <f t="shared" si="2064"/>
        <v>0</v>
      </c>
      <c r="CT229" s="46">
        <f t="shared" si="2064"/>
        <v>0</v>
      </c>
      <c r="CU229" s="46">
        <f>IF(OR(CU71="NA",CU49="NA"),"0",IF(CU71="SILL",0,IF(AND(CU49&gt;=7.9,CU49&lt;7.99),1,0)))</f>
        <v>0</v>
      </c>
      <c r="CV229" s="45" t="s">
        <v>94</v>
      </c>
      <c r="CW229" s="46">
        <f t="shared" ref="CW229:DE229" si="2065">IF(OR(CW71="NA",CW49="NA"),"0",IF(CW71="SILL",0,IF(AND(CW49&gt;=7.9,CW49&lt;7.99),1,0)))</f>
        <v>0</v>
      </c>
      <c r="CX229" s="46">
        <f t="shared" si="2065"/>
        <v>0</v>
      </c>
      <c r="CY229" s="46">
        <f t="shared" si="2065"/>
        <v>0</v>
      </c>
      <c r="CZ229" s="46">
        <f t="shared" si="2065"/>
        <v>0</v>
      </c>
      <c r="DA229" s="46">
        <f t="shared" si="2065"/>
        <v>0</v>
      </c>
      <c r="DB229" s="46">
        <f t="shared" si="2065"/>
        <v>0</v>
      </c>
      <c r="DC229" s="46">
        <f t="shared" si="2065"/>
        <v>0</v>
      </c>
      <c r="DD229" s="46">
        <f t="shared" si="2065"/>
        <v>0</v>
      </c>
      <c r="DE229" s="46">
        <f t="shared" si="2065"/>
        <v>0</v>
      </c>
      <c r="DF229" s="46">
        <f>IF(OR(DF71="NA",DF49="NA"),"0",IF(DF71="SILL",0,IF(AND(DF49&gt;=7.9,DF49&lt;7.99),1,0)))</f>
        <v>0</v>
      </c>
      <c r="DG229" s="45" t="s">
        <v>94</v>
      </c>
      <c r="DH229" s="46">
        <f t="shared" ref="DH229:DP229" si="2066">IF(OR(DH71="NA",DH49="NA"),"0",IF(DH71="SILL",0,IF(AND(DH49&gt;=7.9,DH49&lt;7.99),1,0)))</f>
        <v>0</v>
      </c>
      <c r="DI229" s="46">
        <f t="shared" si="2066"/>
        <v>0</v>
      </c>
      <c r="DJ229" s="46">
        <f t="shared" si="2066"/>
        <v>0</v>
      </c>
      <c r="DK229" s="46">
        <f t="shared" si="2066"/>
        <v>0</v>
      </c>
      <c r="DL229" s="46">
        <f t="shared" si="2066"/>
        <v>0</v>
      </c>
      <c r="DM229" s="46">
        <f t="shared" si="2066"/>
        <v>0</v>
      </c>
      <c r="DN229" s="46">
        <f t="shared" si="2066"/>
        <v>0</v>
      </c>
      <c r="DO229" s="46">
        <f t="shared" si="2066"/>
        <v>0</v>
      </c>
      <c r="DP229" s="46">
        <f t="shared" si="2066"/>
        <v>0</v>
      </c>
      <c r="DQ229" s="46">
        <f>IF(OR(DQ71="NA",DQ49="NA"),"0",IF(DQ71="SILL",0,IF(AND(DQ49&gt;=7.9,DQ49&lt;7.99),1,0)))</f>
        <v>0</v>
      </c>
      <c r="DR229" s="45" t="s">
        <v>94</v>
      </c>
      <c r="DS229" s="46">
        <f t="shared" ref="DS229:EA229" si="2067">IF(OR(DS71="NA",DS49="NA"),"0",IF(DS71="SILL",0,IF(AND(DS49&gt;=7.9,DS49&lt;7.99),1,0)))</f>
        <v>0</v>
      </c>
      <c r="DT229" s="46">
        <f t="shared" si="2067"/>
        <v>0</v>
      </c>
      <c r="DU229" s="46">
        <f t="shared" si="2067"/>
        <v>0</v>
      </c>
      <c r="DV229" s="46">
        <f t="shared" si="2067"/>
        <v>0</v>
      </c>
      <c r="DW229" s="46">
        <f t="shared" si="2067"/>
        <v>0</v>
      </c>
      <c r="DX229" s="46">
        <f t="shared" si="2067"/>
        <v>0</v>
      </c>
      <c r="DY229" s="46">
        <f t="shared" si="2067"/>
        <v>0</v>
      </c>
      <c r="DZ229" s="46">
        <f t="shared" si="2067"/>
        <v>0</v>
      </c>
      <c r="EA229" s="46">
        <f t="shared" si="2067"/>
        <v>0</v>
      </c>
      <c r="EB229" s="46">
        <f>IF(OR(EB71="NA",EB49="NA"),"0",IF(EB71="SILL",0,IF(AND(EB49&gt;=7.9,EB49&lt;7.99),1,0)))</f>
        <v>0</v>
      </c>
      <c r="EC229" s="45" t="s">
        <v>94</v>
      </c>
      <c r="ED229" s="46">
        <f t="shared" ref="ED229:EL229" si="2068">IF(OR(ED71="NA",ED49="NA"),"0",IF(ED71="SILL",0,IF(AND(ED49&gt;=7.9,ED49&lt;7.99),1,0)))</f>
        <v>0</v>
      </c>
      <c r="EE229" s="46">
        <f t="shared" si="2068"/>
        <v>0</v>
      </c>
      <c r="EF229" s="46">
        <f t="shared" si="2068"/>
        <v>0</v>
      </c>
      <c r="EG229" s="46">
        <f t="shared" si="2068"/>
        <v>0</v>
      </c>
      <c r="EH229" s="46">
        <f t="shared" si="2068"/>
        <v>0</v>
      </c>
      <c r="EI229" s="46">
        <f t="shared" si="2068"/>
        <v>0</v>
      </c>
      <c r="EJ229" s="46">
        <f t="shared" si="2068"/>
        <v>0</v>
      </c>
      <c r="EK229" s="46">
        <f t="shared" si="2068"/>
        <v>0</v>
      </c>
      <c r="EL229" s="46">
        <f t="shared" si="2068"/>
        <v>0</v>
      </c>
      <c r="EM229" s="46">
        <f t="shared" ref="EM229" si="2069">IF(OR(EM71="NA",EM49="NA"),"0",IF(EM71="SILL",0,IF(AND(EM49&gt;=7.9,EM49&lt;7.99),1,0)))</f>
        <v>0</v>
      </c>
      <c r="EN229" s="45" t="s">
        <v>94</v>
      </c>
      <c r="EO229" s="46">
        <f t="shared" ref="EO229:EX229" si="2070">IF(OR(EO71="NA",EO49="NA"),"0",IF(EO71="SILL",0,IF(AND(EO49&gt;=7.9,EO49&lt;7.99),1,0)))</f>
        <v>0</v>
      </c>
      <c r="EP229" s="46">
        <f t="shared" si="2070"/>
        <v>0</v>
      </c>
      <c r="EQ229" s="46">
        <f t="shared" si="2070"/>
        <v>0</v>
      </c>
      <c r="ER229" s="46">
        <f t="shared" si="2070"/>
        <v>0</v>
      </c>
      <c r="ES229" s="46">
        <f t="shared" si="2070"/>
        <v>0</v>
      </c>
      <c r="ET229" s="46">
        <f t="shared" si="2070"/>
        <v>0</v>
      </c>
      <c r="EU229" s="46">
        <f t="shared" si="2070"/>
        <v>0</v>
      </c>
      <c r="EV229" s="46">
        <f t="shared" si="2070"/>
        <v>0</v>
      </c>
      <c r="EW229" s="46">
        <f t="shared" si="2070"/>
        <v>0</v>
      </c>
      <c r="EX229" s="46">
        <f t="shared" si="2070"/>
        <v>0</v>
      </c>
      <c r="EY229" s="45" t="s">
        <v>94</v>
      </c>
      <c r="EZ229" s="46">
        <f t="shared" ref="EZ229:FI229" si="2071">IF(OR(EZ71="NA",EZ49="NA"),"0",IF(EZ71="SILL",0,IF(AND(EZ49&gt;=7.9,EZ49&lt;7.99),1,0)))</f>
        <v>0</v>
      </c>
      <c r="FA229" s="46">
        <f t="shared" si="2071"/>
        <v>0</v>
      </c>
      <c r="FB229" s="46">
        <f t="shared" si="2071"/>
        <v>0</v>
      </c>
      <c r="FC229" s="46">
        <f t="shared" si="2071"/>
        <v>0</v>
      </c>
      <c r="FD229" s="46">
        <f t="shared" si="2071"/>
        <v>0</v>
      </c>
      <c r="FE229" s="46">
        <f t="shared" si="2071"/>
        <v>0</v>
      </c>
      <c r="FF229" s="46">
        <f t="shared" si="2071"/>
        <v>0</v>
      </c>
      <c r="FG229" s="46">
        <f t="shared" si="2071"/>
        <v>0</v>
      </c>
      <c r="FH229" s="46">
        <f t="shared" si="2071"/>
        <v>0</v>
      </c>
      <c r="FI229" s="46">
        <f t="shared" si="2071"/>
        <v>0</v>
      </c>
      <c r="FJ229" s="45" t="s">
        <v>94</v>
      </c>
      <c r="FK229" s="46">
        <f t="shared" ref="FK229:FS229" si="2072">IF(OR(FK71="NA",FK49="NA"),"0",IF(FK71="SILL",0,IF(AND(FK49&gt;=7.9,FK49&lt;7.99),1,0)))</f>
        <v>0</v>
      </c>
      <c r="FL229" s="46">
        <f t="shared" si="2072"/>
        <v>0</v>
      </c>
      <c r="FM229" s="46">
        <f t="shared" si="2072"/>
        <v>0</v>
      </c>
      <c r="FN229" s="46">
        <f t="shared" si="2072"/>
        <v>0</v>
      </c>
      <c r="FO229" s="46">
        <f t="shared" si="2072"/>
        <v>0</v>
      </c>
      <c r="FP229" s="46">
        <f t="shared" si="2072"/>
        <v>0</v>
      </c>
      <c r="FQ229" s="46">
        <f t="shared" si="2072"/>
        <v>0</v>
      </c>
      <c r="FR229" s="46">
        <f t="shared" si="2072"/>
        <v>0</v>
      </c>
      <c r="FS229" s="46">
        <f t="shared" si="2072"/>
        <v>0</v>
      </c>
      <c r="FT229" s="45" t="s">
        <v>94</v>
      </c>
      <c r="FU229" s="98" t="s">
        <v>166</v>
      </c>
      <c r="FV229" s="52">
        <f t="shared" si="2021"/>
        <v>0</v>
      </c>
      <c r="FW229" s="37"/>
      <c r="FX229" s="4"/>
      <c r="FY229" s="4"/>
    </row>
    <row r="230" spans="1:181" x14ac:dyDescent="0.2">
      <c r="A230" s="45" t="s">
        <v>69</v>
      </c>
      <c r="B230" s="46">
        <f>IF(OR(B72="NA",B50="NA"),"0",IF(B72="SILL",0,IF(AND(B50&gt;=7.9,B50&lt;7.99),1,0)))</f>
        <v>0</v>
      </c>
      <c r="C230" s="46">
        <f t="shared" ref="C230:K230" si="2073">IF(OR(C72="NA",C50="NA"),"0",IF(C72="SILL",0,IF(AND(C50&gt;=7.9,C50&lt;7.99),1,0)))</f>
        <v>0</v>
      </c>
      <c r="D230" s="46">
        <f t="shared" si="2073"/>
        <v>0</v>
      </c>
      <c r="E230" s="46">
        <f t="shared" si="2073"/>
        <v>0</v>
      </c>
      <c r="F230" s="46">
        <f t="shared" si="2073"/>
        <v>0</v>
      </c>
      <c r="G230" s="46">
        <f t="shared" si="2073"/>
        <v>0</v>
      </c>
      <c r="H230" s="46">
        <f t="shared" si="2073"/>
        <v>0</v>
      </c>
      <c r="I230" s="46">
        <f t="shared" si="2073"/>
        <v>0</v>
      </c>
      <c r="J230" s="46">
        <f t="shared" si="2073"/>
        <v>0</v>
      </c>
      <c r="K230" s="46">
        <f t="shared" si="2073"/>
        <v>0</v>
      </c>
      <c r="L230" s="45" t="s">
        <v>69</v>
      </c>
      <c r="M230" s="46">
        <f>IF(OR(M72="NA",M50="NA"),"0",IF(M72="SILL",0,IF(AND(M50&gt;=7.9,M50&lt;7.99),1,0)))</f>
        <v>0</v>
      </c>
      <c r="N230" s="46">
        <f t="shared" ref="N230:U230" si="2074">IF(OR(N72="NA",N50="NA"),"0",IF(N72="SILL",0,IF(AND(N50&gt;=7.9,N50&lt;7.99),1,0)))</f>
        <v>0</v>
      </c>
      <c r="O230" s="46">
        <f t="shared" si="2074"/>
        <v>0</v>
      </c>
      <c r="P230" s="46">
        <f t="shared" si="2057"/>
        <v>0</v>
      </c>
      <c r="Q230" s="46">
        <f t="shared" si="2074"/>
        <v>0</v>
      </c>
      <c r="R230" s="46">
        <f t="shared" si="2074"/>
        <v>0</v>
      </c>
      <c r="S230" s="46">
        <f t="shared" si="2074"/>
        <v>0</v>
      </c>
      <c r="T230" s="46">
        <f t="shared" si="2074"/>
        <v>0</v>
      </c>
      <c r="U230" s="46">
        <f t="shared" si="2074"/>
        <v>0</v>
      </c>
      <c r="V230" s="46">
        <f>IF(OR(V72="NA",V50="NA"),"0",IF(V72="SILL",0,IF(AND(V50&gt;=7.9,V50&lt;7.99),1,0)))</f>
        <v>0</v>
      </c>
      <c r="W230" s="45" t="s">
        <v>69</v>
      </c>
      <c r="X230" s="46">
        <f t="shared" ref="X230:AF230" si="2075">IF(OR(X72="NA",X50="NA"),"0",IF(X72="SILL",0,IF(AND(X50&gt;=7.9,X50&lt;7.99),1,0)))</f>
        <v>0</v>
      </c>
      <c r="Y230" s="46">
        <f t="shared" si="2075"/>
        <v>0</v>
      </c>
      <c r="Z230" s="46">
        <f t="shared" si="2075"/>
        <v>0</v>
      </c>
      <c r="AA230" s="46">
        <f t="shared" si="2075"/>
        <v>0</v>
      </c>
      <c r="AB230" s="46">
        <f t="shared" si="2075"/>
        <v>0</v>
      </c>
      <c r="AC230" s="46">
        <f t="shared" si="2075"/>
        <v>0</v>
      </c>
      <c r="AD230" s="46">
        <f t="shared" si="2075"/>
        <v>0</v>
      </c>
      <c r="AE230" s="46">
        <f t="shared" si="2075"/>
        <v>0</v>
      </c>
      <c r="AF230" s="46">
        <f t="shared" si="2075"/>
        <v>0</v>
      </c>
      <c r="AG230" s="46">
        <f>IF(OR(AG72="NA",AG50="NA"),"0",IF(AG72="SILL",0,IF(AND(AG50&gt;=7.9,AG50&lt;7.99),1,0)))</f>
        <v>0</v>
      </c>
      <c r="AH230" s="45" t="s">
        <v>69</v>
      </c>
      <c r="AI230" s="46">
        <f t="shared" ref="AI230:AQ230" si="2076">IF(OR(AI72="NA",AI50="NA"),"0",IF(AI72="SILL",0,IF(AND(AI50&gt;=7.9,AI50&lt;7.99),1,0)))</f>
        <v>0</v>
      </c>
      <c r="AJ230" s="46">
        <f t="shared" si="2076"/>
        <v>0</v>
      </c>
      <c r="AK230" s="46">
        <f t="shared" si="2076"/>
        <v>0</v>
      </c>
      <c r="AL230" s="46">
        <f t="shared" si="2076"/>
        <v>0</v>
      </c>
      <c r="AM230" s="46">
        <f t="shared" si="2076"/>
        <v>0</v>
      </c>
      <c r="AN230" s="46">
        <f t="shared" si="2076"/>
        <v>0</v>
      </c>
      <c r="AO230" s="46">
        <f t="shared" si="2076"/>
        <v>0</v>
      </c>
      <c r="AP230" s="46">
        <f t="shared" si="2076"/>
        <v>0</v>
      </c>
      <c r="AQ230" s="46">
        <f t="shared" si="2076"/>
        <v>0</v>
      </c>
      <c r="AR230" s="46">
        <f>IF(OR(AR72="NA",AR50="NA"),"0",IF(AR72="SILL",0,IF(AND(AR50&gt;=7.9,AR50&lt;7.99),1,0)))</f>
        <v>0</v>
      </c>
      <c r="AS230" s="45" t="s">
        <v>69</v>
      </c>
      <c r="AT230" s="46">
        <f t="shared" ref="AT230:BB230" si="2077">IF(OR(AT72="NA",AT50="NA"),"0",IF(AT72="SILL",0,IF(AND(AT50&gt;=7.9,AT50&lt;7.99),1,0)))</f>
        <v>0</v>
      </c>
      <c r="AU230" s="46">
        <f t="shared" si="2077"/>
        <v>0</v>
      </c>
      <c r="AV230" s="46">
        <f t="shared" si="2077"/>
        <v>0</v>
      </c>
      <c r="AW230" s="46">
        <f t="shared" si="2077"/>
        <v>0</v>
      </c>
      <c r="AX230" s="46">
        <f t="shared" si="2077"/>
        <v>0</v>
      </c>
      <c r="AY230" s="46">
        <f t="shared" si="2077"/>
        <v>0</v>
      </c>
      <c r="AZ230" s="46">
        <f t="shared" si="2077"/>
        <v>0</v>
      </c>
      <c r="BA230" s="46">
        <f t="shared" si="2077"/>
        <v>0</v>
      </c>
      <c r="BB230" s="46">
        <f t="shared" si="2077"/>
        <v>0</v>
      </c>
      <c r="BC230" s="46">
        <f>IF(OR(BC72="NA",BC50="NA"),"0",IF(BC72="SILL",0,IF(AND(BC50&gt;=7.9,BC50&lt;7.99),1,0)))</f>
        <v>0</v>
      </c>
      <c r="BD230" s="45" t="s">
        <v>69</v>
      </c>
      <c r="BE230" s="46">
        <f t="shared" ref="BE230:BM230" si="2078">IF(OR(BE72="NA",BE50="NA"),"0",IF(BE72="SILL",0,IF(AND(BE50&gt;=7.9,BE50&lt;7.99),1,0)))</f>
        <v>0</v>
      </c>
      <c r="BF230" s="46">
        <f t="shared" si="2078"/>
        <v>0</v>
      </c>
      <c r="BG230" s="46">
        <f t="shared" si="2078"/>
        <v>0</v>
      </c>
      <c r="BH230" s="46">
        <f t="shared" si="2078"/>
        <v>0</v>
      </c>
      <c r="BI230" s="46">
        <f t="shared" si="2078"/>
        <v>0</v>
      </c>
      <c r="BJ230" s="46">
        <f t="shared" si="2078"/>
        <v>0</v>
      </c>
      <c r="BK230" s="46">
        <f t="shared" si="2078"/>
        <v>0</v>
      </c>
      <c r="BL230" s="46">
        <f t="shared" si="2078"/>
        <v>0</v>
      </c>
      <c r="BM230" s="46">
        <f t="shared" si="2078"/>
        <v>0</v>
      </c>
      <c r="BN230" s="46">
        <f>IF(OR(BN72="NA",BN50="NA"),"0",IF(BN72="SILL",0,IF(AND(BN50&gt;=7.9,BN50&lt;7.99),1,0)))</f>
        <v>0</v>
      </c>
      <c r="BO230" s="45" t="s">
        <v>69</v>
      </c>
      <c r="BP230" s="46">
        <f t="shared" ref="BP230:BX230" si="2079">IF(OR(BP72="NA",BP50="NA"),"0",IF(BP72="SILL",0,IF(AND(BP50&gt;=7.9,BP50&lt;7.99),1,0)))</f>
        <v>0</v>
      </c>
      <c r="BQ230" s="46">
        <f t="shared" si="2079"/>
        <v>0</v>
      </c>
      <c r="BR230" s="46">
        <f t="shared" si="2079"/>
        <v>0</v>
      </c>
      <c r="BS230" s="46">
        <f t="shared" si="2079"/>
        <v>0</v>
      </c>
      <c r="BT230" s="46">
        <f t="shared" si="2079"/>
        <v>0</v>
      </c>
      <c r="BU230" s="46">
        <f t="shared" si="2079"/>
        <v>0</v>
      </c>
      <c r="BV230" s="46">
        <f t="shared" si="2079"/>
        <v>0</v>
      </c>
      <c r="BW230" s="46">
        <f t="shared" si="2079"/>
        <v>0</v>
      </c>
      <c r="BX230" s="46">
        <f t="shared" si="2079"/>
        <v>0</v>
      </c>
      <c r="BY230" s="46">
        <f>IF(OR(BY72="NA",BY50="NA"),"0",IF(BY72="SILL",0,IF(AND(BY50&gt;=7.9,BY50&lt;7.99),1,0)))</f>
        <v>0</v>
      </c>
      <c r="BZ230" s="45" t="s">
        <v>69</v>
      </c>
      <c r="CA230" s="46">
        <f t="shared" ref="CA230:CI230" si="2080">IF(OR(CA72="NA",CA50="NA"),"0",IF(CA72="SILL",0,IF(AND(CA50&gt;=7.9,CA50&lt;7.99),1,0)))</f>
        <v>0</v>
      </c>
      <c r="CB230" s="46">
        <f t="shared" si="2080"/>
        <v>0</v>
      </c>
      <c r="CC230" s="46">
        <f t="shared" si="2080"/>
        <v>0</v>
      </c>
      <c r="CD230" s="46">
        <f t="shared" si="2080"/>
        <v>0</v>
      </c>
      <c r="CE230" s="46">
        <f t="shared" si="2080"/>
        <v>0</v>
      </c>
      <c r="CF230" s="46">
        <f t="shared" si="2080"/>
        <v>0</v>
      </c>
      <c r="CG230" s="46">
        <f t="shared" si="2080"/>
        <v>0</v>
      </c>
      <c r="CH230" s="46">
        <f t="shared" si="2080"/>
        <v>0</v>
      </c>
      <c r="CI230" s="46">
        <f t="shared" si="2080"/>
        <v>0</v>
      </c>
      <c r="CJ230" s="46">
        <f>IF(OR(CJ72="NA",CJ50="NA"),"0",IF(CJ72="SILL",0,IF(AND(CJ50&gt;=7.9,CJ50&lt;7.99),1,0)))</f>
        <v>0</v>
      </c>
      <c r="CK230" s="45" t="s">
        <v>69</v>
      </c>
      <c r="CL230" s="46">
        <f t="shared" ref="CL230:CT230" si="2081">IF(OR(CL72="NA",CL50="NA"),"0",IF(CL72="SILL",0,IF(AND(CL50&gt;=7.9,CL50&lt;7.99),1,0)))</f>
        <v>0</v>
      </c>
      <c r="CM230" s="46">
        <f t="shared" si="2081"/>
        <v>0</v>
      </c>
      <c r="CN230" s="46">
        <f t="shared" si="2081"/>
        <v>0</v>
      </c>
      <c r="CO230" s="46">
        <f t="shared" si="2081"/>
        <v>0</v>
      </c>
      <c r="CP230" s="46">
        <f t="shared" si="2081"/>
        <v>0</v>
      </c>
      <c r="CQ230" s="46">
        <f t="shared" si="2081"/>
        <v>0</v>
      </c>
      <c r="CR230" s="46">
        <f t="shared" si="2081"/>
        <v>0</v>
      </c>
      <c r="CS230" s="46">
        <f t="shared" si="2081"/>
        <v>0</v>
      </c>
      <c r="CT230" s="46">
        <f t="shared" si="2081"/>
        <v>0</v>
      </c>
      <c r="CU230" s="46">
        <f>IF(OR(CU72="NA",CU50="NA"),"0",IF(CU72="SILL",0,IF(AND(CU50&gt;=7.9,CU50&lt;7.99),1,0)))</f>
        <v>0</v>
      </c>
      <c r="CV230" s="45" t="s">
        <v>69</v>
      </c>
      <c r="CW230" s="46">
        <f t="shared" ref="CW230:DE230" si="2082">IF(OR(CW72="NA",CW50="NA"),"0",IF(CW72="SILL",0,IF(AND(CW50&gt;=7.9,CW50&lt;7.99),1,0)))</f>
        <v>0</v>
      </c>
      <c r="CX230" s="46">
        <f t="shared" si="2082"/>
        <v>0</v>
      </c>
      <c r="CY230" s="46">
        <f t="shared" si="2082"/>
        <v>0</v>
      </c>
      <c r="CZ230" s="46">
        <f t="shared" si="2082"/>
        <v>0</v>
      </c>
      <c r="DA230" s="46">
        <f t="shared" si="2082"/>
        <v>0</v>
      </c>
      <c r="DB230" s="46">
        <f t="shared" si="2082"/>
        <v>0</v>
      </c>
      <c r="DC230" s="46">
        <f t="shared" si="2082"/>
        <v>0</v>
      </c>
      <c r="DD230" s="46">
        <f t="shared" si="2082"/>
        <v>0</v>
      </c>
      <c r="DE230" s="46">
        <f t="shared" si="2082"/>
        <v>0</v>
      </c>
      <c r="DF230" s="46">
        <f>IF(OR(DF72="NA",DF50="NA"),"0",IF(DF72="SILL",0,IF(AND(DF50&gt;=7.9,DF50&lt;7.99),1,0)))</f>
        <v>0</v>
      </c>
      <c r="DG230" s="45" t="s">
        <v>69</v>
      </c>
      <c r="DH230" s="46">
        <f t="shared" ref="DH230:DP230" si="2083">IF(OR(DH72="NA",DH50="NA"),"0",IF(DH72="SILL",0,IF(AND(DH50&gt;=7.9,DH50&lt;7.99),1,0)))</f>
        <v>0</v>
      </c>
      <c r="DI230" s="46">
        <f t="shared" si="2083"/>
        <v>0</v>
      </c>
      <c r="DJ230" s="46">
        <f t="shared" si="2083"/>
        <v>0</v>
      </c>
      <c r="DK230" s="46">
        <f t="shared" si="2083"/>
        <v>0</v>
      </c>
      <c r="DL230" s="46">
        <f t="shared" si="2083"/>
        <v>0</v>
      </c>
      <c r="DM230" s="46">
        <f t="shared" si="2083"/>
        <v>0</v>
      </c>
      <c r="DN230" s="46">
        <f t="shared" si="2083"/>
        <v>0</v>
      </c>
      <c r="DO230" s="46">
        <f t="shared" si="2083"/>
        <v>0</v>
      </c>
      <c r="DP230" s="46">
        <f t="shared" si="2083"/>
        <v>0</v>
      </c>
      <c r="DQ230" s="46">
        <f>IF(OR(DQ72="NA",DQ50="NA"),"0",IF(DQ72="SILL",0,IF(AND(DQ50&gt;=7.9,DQ50&lt;7.99),1,0)))</f>
        <v>0</v>
      </c>
      <c r="DR230" s="45" t="s">
        <v>69</v>
      </c>
      <c r="DS230" s="46">
        <f t="shared" ref="DS230:EA230" si="2084">IF(OR(DS72="NA",DS50="NA"),"0",IF(DS72="SILL",0,IF(AND(DS50&gt;=7.9,DS50&lt;7.99),1,0)))</f>
        <v>0</v>
      </c>
      <c r="DT230" s="46">
        <f t="shared" si="2084"/>
        <v>0</v>
      </c>
      <c r="DU230" s="46">
        <f t="shared" si="2084"/>
        <v>0</v>
      </c>
      <c r="DV230" s="46">
        <f t="shared" si="2084"/>
        <v>0</v>
      </c>
      <c r="DW230" s="46">
        <f t="shared" si="2084"/>
        <v>0</v>
      </c>
      <c r="DX230" s="46">
        <f t="shared" si="2084"/>
        <v>0</v>
      </c>
      <c r="DY230" s="46">
        <f t="shared" si="2084"/>
        <v>0</v>
      </c>
      <c r="DZ230" s="46">
        <f t="shared" si="2084"/>
        <v>0</v>
      </c>
      <c r="EA230" s="46">
        <f t="shared" si="2084"/>
        <v>0</v>
      </c>
      <c r="EB230" s="46">
        <f>IF(OR(EB72="NA",EB50="NA"),"0",IF(EB72="SILL",0,IF(AND(EB50&gt;=7.9,EB50&lt;7.99),1,0)))</f>
        <v>0</v>
      </c>
      <c r="EC230" s="45" t="s">
        <v>69</v>
      </c>
      <c r="ED230" s="46">
        <f t="shared" ref="ED230:EL230" si="2085">IF(OR(ED72="NA",ED50="NA"),"0",IF(ED72="SILL",0,IF(AND(ED50&gt;=7.9,ED50&lt;7.99),1,0)))</f>
        <v>0</v>
      </c>
      <c r="EE230" s="46">
        <f t="shared" si="2085"/>
        <v>0</v>
      </c>
      <c r="EF230" s="46">
        <f t="shared" si="2085"/>
        <v>0</v>
      </c>
      <c r="EG230" s="46">
        <f t="shared" si="2085"/>
        <v>0</v>
      </c>
      <c r="EH230" s="46">
        <f t="shared" si="2085"/>
        <v>0</v>
      </c>
      <c r="EI230" s="46">
        <f t="shared" si="2085"/>
        <v>0</v>
      </c>
      <c r="EJ230" s="46">
        <f t="shared" si="2085"/>
        <v>0</v>
      </c>
      <c r="EK230" s="46">
        <f t="shared" si="2085"/>
        <v>0</v>
      </c>
      <c r="EL230" s="46">
        <f t="shared" si="2085"/>
        <v>0</v>
      </c>
      <c r="EM230" s="46">
        <f t="shared" ref="EM230" si="2086">IF(OR(EM72="NA",EM50="NA"),"0",IF(EM72="SILL",0,IF(AND(EM50&gt;=7.9,EM50&lt;7.99),1,0)))</f>
        <v>0</v>
      </c>
      <c r="EN230" s="45" t="s">
        <v>69</v>
      </c>
      <c r="EO230" s="46">
        <f t="shared" ref="EO230:EX230" si="2087">IF(OR(EO72="NA",EO50="NA"),"0",IF(EO72="SILL",0,IF(AND(EO50&gt;=7.9,EO50&lt;7.99),1,0)))</f>
        <v>0</v>
      </c>
      <c r="EP230" s="46">
        <f t="shared" si="2087"/>
        <v>0</v>
      </c>
      <c r="EQ230" s="46">
        <f t="shared" si="2087"/>
        <v>0</v>
      </c>
      <c r="ER230" s="46">
        <f t="shared" si="2087"/>
        <v>0</v>
      </c>
      <c r="ES230" s="46">
        <f t="shared" si="2087"/>
        <v>0</v>
      </c>
      <c r="ET230" s="46">
        <f t="shared" si="2087"/>
        <v>0</v>
      </c>
      <c r="EU230" s="46">
        <f t="shared" si="2087"/>
        <v>0</v>
      </c>
      <c r="EV230" s="46">
        <f t="shared" si="2087"/>
        <v>0</v>
      </c>
      <c r="EW230" s="46">
        <f t="shared" si="2087"/>
        <v>0</v>
      </c>
      <c r="EX230" s="46">
        <f t="shared" si="2087"/>
        <v>0</v>
      </c>
      <c r="EY230" s="45" t="s">
        <v>69</v>
      </c>
      <c r="EZ230" s="46">
        <f t="shared" ref="EZ230:FI230" si="2088">IF(OR(EZ72="NA",EZ50="NA"),"0",IF(EZ72="SILL",0,IF(AND(EZ50&gt;=7.9,EZ50&lt;7.99),1,0)))</f>
        <v>0</v>
      </c>
      <c r="FA230" s="46">
        <f t="shared" si="2088"/>
        <v>0</v>
      </c>
      <c r="FB230" s="46">
        <f t="shared" si="2088"/>
        <v>0</v>
      </c>
      <c r="FC230" s="46">
        <f t="shared" si="2088"/>
        <v>0</v>
      </c>
      <c r="FD230" s="46">
        <f t="shared" si="2088"/>
        <v>0</v>
      </c>
      <c r="FE230" s="46">
        <f t="shared" si="2088"/>
        <v>0</v>
      </c>
      <c r="FF230" s="46">
        <f t="shared" si="2088"/>
        <v>0</v>
      </c>
      <c r="FG230" s="46">
        <f t="shared" si="2088"/>
        <v>0</v>
      </c>
      <c r="FH230" s="46">
        <f t="shared" si="2088"/>
        <v>0</v>
      </c>
      <c r="FI230" s="46">
        <f t="shared" si="2088"/>
        <v>0</v>
      </c>
      <c r="FJ230" s="45" t="s">
        <v>69</v>
      </c>
      <c r="FK230" s="46">
        <f t="shared" ref="FK230:FS230" si="2089">IF(OR(FK72="NA",FK50="NA"),"0",IF(FK72="SILL",0,IF(AND(FK50&gt;=7.9,FK50&lt;7.99),1,0)))</f>
        <v>0</v>
      </c>
      <c r="FL230" s="46">
        <f t="shared" si="2089"/>
        <v>0</v>
      </c>
      <c r="FM230" s="46">
        <f t="shared" si="2089"/>
        <v>0</v>
      </c>
      <c r="FN230" s="46">
        <f t="shared" si="2089"/>
        <v>0</v>
      </c>
      <c r="FO230" s="46">
        <f t="shared" si="2089"/>
        <v>0</v>
      </c>
      <c r="FP230" s="46">
        <f t="shared" si="2089"/>
        <v>0</v>
      </c>
      <c r="FQ230" s="46">
        <f t="shared" si="2089"/>
        <v>0</v>
      </c>
      <c r="FR230" s="46">
        <f t="shared" si="2089"/>
        <v>0</v>
      </c>
      <c r="FS230" s="46">
        <f t="shared" si="2089"/>
        <v>0</v>
      </c>
      <c r="FT230" s="45" t="s">
        <v>69</v>
      </c>
      <c r="FU230" s="98" t="s">
        <v>167</v>
      </c>
      <c r="FV230" s="52">
        <f t="shared" si="2021"/>
        <v>0</v>
      </c>
      <c r="FW230" s="37"/>
      <c r="FX230" s="4"/>
      <c r="FY230" s="4"/>
    </row>
    <row r="231" spans="1:181" x14ac:dyDescent="0.2">
      <c r="A231" s="45" t="s">
        <v>86</v>
      </c>
      <c r="B231" s="48" t="s">
        <v>49</v>
      </c>
      <c r="C231" s="48"/>
      <c r="D231" s="48"/>
      <c r="E231" s="48"/>
      <c r="F231" s="48"/>
      <c r="G231" s="48"/>
      <c r="H231" s="48"/>
      <c r="I231" s="48"/>
      <c r="J231" s="48"/>
      <c r="K231" s="48"/>
      <c r="L231" s="45" t="s">
        <v>86</v>
      </c>
      <c r="M231" s="48" t="s">
        <v>49</v>
      </c>
      <c r="N231" s="48"/>
      <c r="O231" s="48"/>
      <c r="P231" s="48"/>
      <c r="Q231" s="48"/>
      <c r="R231" s="48"/>
      <c r="S231" s="48"/>
      <c r="T231" s="48"/>
      <c r="U231" s="48"/>
      <c r="V231" s="48"/>
      <c r="W231" s="45" t="s">
        <v>86</v>
      </c>
      <c r="X231" s="48" t="s">
        <v>49</v>
      </c>
      <c r="Y231" s="48"/>
      <c r="Z231" s="48"/>
      <c r="AA231" s="48"/>
      <c r="AB231" s="48"/>
      <c r="AC231" s="48"/>
      <c r="AD231" s="48"/>
      <c r="AE231" s="48"/>
      <c r="AF231" s="48"/>
      <c r="AG231" s="48"/>
      <c r="AH231" s="45" t="s">
        <v>86</v>
      </c>
      <c r="AI231" s="48" t="s">
        <v>49</v>
      </c>
      <c r="AJ231" s="48"/>
      <c r="AK231" s="48"/>
      <c r="AL231" s="48"/>
      <c r="AM231" s="48"/>
      <c r="AN231" s="48"/>
      <c r="AO231" s="48"/>
      <c r="AP231" s="48"/>
      <c r="AQ231" s="48"/>
      <c r="AR231" s="48"/>
      <c r="AS231" s="45" t="s">
        <v>86</v>
      </c>
      <c r="AT231" s="48" t="s">
        <v>49</v>
      </c>
      <c r="AU231" s="48"/>
      <c r="AV231" s="48"/>
      <c r="AW231" s="48"/>
      <c r="AX231" s="48"/>
      <c r="AY231" s="48"/>
      <c r="AZ231" s="48"/>
      <c r="BA231" s="48"/>
      <c r="BB231" s="48"/>
      <c r="BC231" s="48"/>
      <c r="BD231" s="45" t="s">
        <v>86</v>
      </c>
      <c r="BE231" s="48" t="s">
        <v>49</v>
      </c>
      <c r="BF231" s="48"/>
      <c r="BG231" s="48"/>
      <c r="BH231" s="48"/>
      <c r="BI231" s="48"/>
      <c r="BJ231" s="48"/>
      <c r="BK231" s="48"/>
      <c r="BL231" s="48"/>
      <c r="BM231" s="48"/>
      <c r="BN231" s="48"/>
      <c r="BO231" s="45" t="s">
        <v>86</v>
      </c>
      <c r="BP231" s="48" t="s">
        <v>49</v>
      </c>
      <c r="BQ231" s="48"/>
      <c r="BR231" s="48"/>
      <c r="BS231" s="48"/>
      <c r="BT231" s="48"/>
      <c r="BU231" s="48"/>
      <c r="BV231" s="48"/>
      <c r="BW231" s="48"/>
      <c r="BX231" s="48"/>
      <c r="BY231" s="48"/>
      <c r="BZ231" s="45" t="s">
        <v>86</v>
      </c>
      <c r="CA231" s="48" t="s">
        <v>49</v>
      </c>
      <c r="CB231" s="48"/>
      <c r="CC231" s="48"/>
      <c r="CD231" s="48"/>
      <c r="CE231" s="48"/>
      <c r="CF231" s="48"/>
      <c r="CG231" s="48"/>
      <c r="CH231" s="48"/>
      <c r="CI231" s="48"/>
      <c r="CJ231" s="48"/>
      <c r="CK231" s="45" t="s">
        <v>86</v>
      </c>
      <c r="CL231" s="48" t="s">
        <v>49</v>
      </c>
      <c r="CM231" s="48"/>
      <c r="CN231" s="48"/>
      <c r="CO231" s="48"/>
      <c r="CP231" s="48"/>
      <c r="CQ231" s="48"/>
      <c r="CR231" s="48"/>
      <c r="CS231" s="48"/>
      <c r="CT231" s="48"/>
      <c r="CU231" s="48"/>
      <c r="CV231" s="45" t="s">
        <v>86</v>
      </c>
      <c r="CW231" s="48" t="s">
        <v>49</v>
      </c>
      <c r="CX231" s="48"/>
      <c r="CY231" s="48"/>
      <c r="CZ231" s="48"/>
      <c r="DA231" s="48"/>
      <c r="DB231" s="48"/>
      <c r="DC231" s="48"/>
      <c r="DD231" s="48"/>
      <c r="DE231" s="48"/>
      <c r="DF231" s="48"/>
      <c r="DG231" s="45" t="s">
        <v>86</v>
      </c>
      <c r="DH231" s="48" t="s">
        <v>49</v>
      </c>
      <c r="DI231" s="48"/>
      <c r="DJ231" s="48"/>
      <c r="DK231" s="48"/>
      <c r="DL231" s="48"/>
      <c r="DM231" s="48"/>
      <c r="DN231" s="48"/>
      <c r="DO231" s="48"/>
      <c r="DP231" s="48"/>
      <c r="DQ231" s="48"/>
      <c r="DR231" s="45" t="s">
        <v>86</v>
      </c>
      <c r="DS231" s="48" t="s">
        <v>49</v>
      </c>
      <c r="DT231" s="48"/>
      <c r="DU231" s="48"/>
      <c r="DV231" s="48"/>
      <c r="DW231" s="48"/>
      <c r="DX231" s="48"/>
      <c r="DY231" s="48"/>
      <c r="DZ231" s="48"/>
      <c r="EA231" s="48"/>
      <c r="EB231" s="48"/>
      <c r="EC231" s="45" t="s">
        <v>86</v>
      </c>
      <c r="ED231" s="48" t="s">
        <v>49</v>
      </c>
      <c r="EE231" s="48"/>
      <c r="EF231" s="48"/>
      <c r="EG231" s="48"/>
      <c r="EH231" s="48"/>
      <c r="EI231" s="48"/>
      <c r="EJ231" s="48"/>
      <c r="EK231" s="48"/>
      <c r="EL231" s="48"/>
      <c r="EM231" s="48"/>
      <c r="EN231" s="45" t="s">
        <v>86</v>
      </c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5" t="s">
        <v>86</v>
      </c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5" t="s">
        <v>86</v>
      </c>
      <c r="FK231" s="48"/>
      <c r="FL231" s="48"/>
      <c r="FM231" s="48"/>
      <c r="FN231" s="48"/>
      <c r="FO231" s="48"/>
      <c r="FP231" s="48"/>
      <c r="FQ231" s="48"/>
      <c r="FR231" s="48"/>
      <c r="FS231" s="48"/>
      <c r="FT231" s="45" t="s">
        <v>86</v>
      </c>
      <c r="FU231" s="98" t="s">
        <v>157</v>
      </c>
      <c r="FV231" s="52">
        <f t="shared" si="2021"/>
        <v>0</v>
      </c>
      <c r="FW231" s="37"/>
      <c r="FX231" s="4"/>
      <c r="FY231" s="4"/>
    </row>
  </sheetData>
  <phoneticPr fontId="0" type="noConversion"/>
  <pageMargins left="0.75" right="0.75" top="0.5" bottom="0.5" header="0.5" footer="0.5"/>
  <pageSetup scale="90" pageOrder="overThenDown" orientation="portrait" horizontalDpi="4294967292" r:id="rId1"/>
  <headerFooter alignWithMargins="0"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Input and Output</vt:lpstr>
      <vt:lpstr>Appendix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DoD_Admin</cp:lastModifiedBy>
  <cp:lastPrinted>2009-02-23T22:30:15Z</cp:lastPrinted>
  <dcterms:created xsi:type="dcterms:W3CDTF">1998-06-23T19:55:48Z</dcterms:created>
  <dcterms:modified xsi:type="dcterms:W3CDTF">2020-03-18T22:51:56Z</dcterms:modified>
</cp:coreProperties>
</file>